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gister" sheetId="1" state="visible" r:id="rId1"/>
    <sheet name="How to use" sheetId="2" state="visible" r:id="rId2"/>
    <sheet name="Lists" sheetId="3" state="hidden" r:id="rId3"/>
  </sheets>
  <definedNames>
    <definedName name="_xlnm._FilterDatabase" localSheetId="0" hidden="1">'Register'!$A$8:$V$308</definedName>
    <definedName name="_xlnm.Print_Titles" localSheetId="0">'Register'!$8:$8</definedName>
    <definedName name="_xlnm.Print_Area" localSheetId="0">'Register'!$A$1:$V$308</definedName>
  </definedNames>
  <calcPr calcId="124519" fullCalcOnLoad="1"/>
</workbook>
</file>

<file path=xl/styles.xml><?xml version="1.0" encoding="utf-8"?>
<styleSheet xmlns="http://schemas.openxmlformats.org/spreadsheetml/2006/main">
  <numFmts count="1">
    <numFmt numFmtId="164" formatCode="dd-mmm-yyyy"/>
  </numFmts>
  <fonts count="9">
    <font>
      <name val="Calibri"/>
      <family val="2"/>
      <color theme="1"/>
      <sz val="11"/>
      <scheme val="minor"/>
    </font>
    <font>
      <name val="Calibri"/>
      <b val="1"/>
      <color rgb="0010203D"/>
      <sz val="16"/>
    </font>
    <font>
      <name val="Calibri"/>
      <color rgb="004A5568"/>
      <sz val="9"/>
    </font>
    <font>
      <name val="Calibri"/>
      <b val="1"/>
      <sz val="10"/>
    </font>
    <font>
      <name val="Calibri"/>
      <b val="1"/>
      <color rgb="0010203D"/>
      <sz val="14"/>
    </font>
    <font>
      <name val="Calibri"/>
      <b val="1"/>
      <color rgb="00FFFFFF"/>
      <sz val="10"/>
    </font>
    <font>
      <name val="Calibri"/>
      <sz val="10"/>
    </font>
    <font>
      <name val="Calibri"/>
      <b val="1"/>
      <color rgb="0010203D"/>
      <sz val="12"/>
    </font>
    <font>
      <name val="Calibri"/>
      <color rgb="001F4E99"/>
      <sz val="10"/>
      <u val="single"/>
    </font>
  </fonts>
  <fills count="7">
    <fill>
      <patternFill/>
    </fill>
    <fill>
      <patternFill patternType="gray125"/>
    </fill>
    <fill>
      <patternFill patternType="solid">
        <fgColor rgb="00FFFFFF"/>
      </patternFill>
    </fill>
    <fill>
      <patternFill patternType="solid">
        <fgColor rgb="00F6F1E6"/>
      </patternFill>
    </fill>
    <fill>
      <patternFill patternType="solid">
        <fgColor rgb="00EDEFF2"/>
      </patternFill>
    </fill>
    <fill>
      <patternFill patternType="solid">
        <fgColor rgb="0010203D"/>
      </patternFill>
    </fill>
    <fill>
      <patternFill patternType="solid">
        <fgColor rgb="003A4A66"/>
      </patternFill>
    </fill>
  </fills>
  <borders count="2">
    <border>
      <left/>
      <right/>
      <top/>
      <bottom/>
      <diagonal/>
    </border>
    <border>
      <left style="thin">
        <color rgb="00C9CED6"/>
      </left>
      <right style="thin">
        <color rgb="00C9CED6"/>
      </right>
      <top style="thin">
        <color rgb="00C9CED6"/>
      </top>
      <bottom style="thin">
        <color rgb="00C9CED6"/>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bottom" wrapText="1"/>
    </xf>
    <xf numFmtId="0" fontId="3" fillId="2" borderId="1" applyAlignment="1" pivotButton="0" quotePrefix="0" xfId="0">
      <alignment horizontal="left" vertical="center"/>
    </xf>
    <xf numFmtId="164" fontId="3" fillId="2" borderId="1" applyAlignment="1" pivotButton="0" quotePrefix="0" xfId="0">
      <alignment horizontal="left" vertical="center"/>
    </xf>
    <xf numFmtId="0" fontId="4" fillId="3" borderId="1" applyAlignment="1" pivotButton="0" quotePrefix="0" xfId="0">
      <alignment horizontal="left" vertical="center"/>
    </xf>
    <xf numFmtId="0" fontId="3" fillId="2" borderId="1" applyAlignment="1" pivotButton="0" quotePrefix="0" xfId="0">
      <alignment horizontal="center" vertical="center" wrapText="1"/>
    </xf>
    <xf numFmtId="0" fontId="3" fillId="4" borderId="1" applyAlignment="1" pivotButton="0" quotePrefix="0" xfId="0">
      <alignment horizontal="center" vertical="center" wrapText="1"/>
    </xf>
    <xf numFmtId="0" fontId="2" fillId="0" borderId="0" applyAlignment="1" pivotButton="0" quotePrefix="0" xfId="0">
      <alignment vertical="center" wrapText="1"/>
    </xf>
    <xf numFmtId="0" fontId="5" fillId="5" borderId="1" applyAlignment="1" pivotButton="0" quotePrefix="0" xfId="0">
      <alignment horizontal="center" vertical="center" wrapText="1"/>
    </xf>
    <xf numFmtId="0" fontId="5" fillId="6" borderId="1" applyAlignment="1" pivotButton="0" quotePrefix="0" xfId="0">
      <alignment horizontal="center" vertical="center" wrapText="1"/>
    </xf>
    <xf numFmtId="49" fontId="6" fillId="2" borderId="1" applyAlignment="1" pivotButton="0" quotePrefix="0" xfId="0">
      <alignment vertical="top"/>
    </xf>
    <xf numFmtId="164" fontId="6" fillId="2" borderId="1" applyAlignment="1" pivotButton="0" quotePrefix="0" xfId="0">
      <alignment vertical="top"/>
    </xf>
    <xf numFmtId="0" fontId="6" fillId="2" borderId="1" applyAlignment="1" pivotButton="0" quotePrefix="0" xfId="0">
      <alignment vertical="top" wrapText="1"/>
    </xf>
    <xf numFmtId="0" fontId="6" fillId="2" borderId="1" applyAlignment="1" pivotButton="0" quotePrefix="0" xfId="0">
      <alignment vertical="top"/>
    </xf>
    <xf numFmtId="4" fontId="6" fillId="2" borderId="1" applyAlignment="1" pivotButton="0" quotePrefix="0" xfId="0">
      <alignment vertical="top"/>
    </xf>
    <xf numFmtId="0" fontId="6" fillId="4" borderId="1" applyAlignment="1" pivotButton="0" quotePrefix="0" xfId="0">
      <alignment vertical="top"/>
    </xf>
    <xf numFmtId="164" fontId="6" fillId="4" borderId="1" applyAlignment="1" pivotButton="0" quotePrefix="0" xfId="0">
      <alignment vertical="top"/>
    </xf>
    <xf numFmtId="1" fontId="6" fillId="4" borderId="1" applyAlignment="1" pivotButton="0" quotePrefix="0" xfId="0">
      <alignment vertical="top"/>
    </xf>
    <xf numFmtId="0" fontId="7" fillId="0" borderId="0" applyAlignment="1" pivotButton="0" quotePrefix="0" xfId="0">
      <alignment vertical="top" wrapText="1"/>
    </xf>
    <xf numFmtId="0" fontId="6" fillId="0" borderId="0" applyAlignment="1" pivotButton="0" quotePrefix="0" xfId="0">
      <alignment vertical="top" wrapText="1"/>
    </xf>
    <xf numFmtId="0" fontId="6" fillId="0" borderId="0" applyAlignment="1" pivotButton="0" quotePrefix="0" xfId="0">
      <alignment horizontal="right" vertical="top"/>
    </xf>
    <xf numFmtId="0" fontId="2"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5">
    <dxf>
      <font>
        <b val="1"/>
        <color rgb="009B1C1C"/>
      </font>
      <fill>
        <patternFill patternType="solid">
          <fgColor rgb="00FBD5D5"/>
        </patternFill>
      </fill>
    </dxf>
    <dxf>
      <font>
        <color rgb="009B1C1C"/>
      </font>
      <fill>
        <patternFill patternType="solid">
          <fgColor rgb="00FBD5D5"/>
        </patternFill>
      </fill>
    </dxf>
    <dxf>
      <font>
        <b val="1"/>
        <color rgb="007A4B00"/>
      </font>
      <fill>
        <patternFill patternType="solid">
          <fgColor rgb="00FCEFC7"/>
        </patternFill>
      </fill>
    </dxf>
    <dxf>
      <font>
        <color rgb="002E6B30"/>
      </font>
    </dxf>
    <dxf>
      <font>
        <b val="1"/>
        <color rgb="009B1C1C"/>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taxinformation.cbic.gov.in/content/html/tax_repository/gst/acts/2017_CGST_act/active/chapter21/section143_v1.00.html" TargetMode="External" Id="rId1" /><Relationship Type="http://schemas.openxmlformats.org/officeDocument/2006/relationships/hyperlink" Target="https://taxinformation.cbic.gov.in/content/html/tax_repository/gst/rules/cgst_rules/active/chapter5/rule45_v1.00.html" TargetMode="External" Id="rId2" /><Relationship Type="http://schemas.openxmlformats.org/officeDocument/2006/relationships/hyperlink" Target="https://tanushdigital.com/blog/job-work-under-gst-itc-04" TargetMode="External" Id="rId3" /></Relationships>
</file>

<file path=xl/worksheets/sheet1.xml><?xml version="1.0" encoding="utf-8"?>
<worksheet xmlns="http://schemas.openxmlformats.org/spreadsheetml/2006/main">
  <sheetPr>
    <outlinePr summaryBelow="1" summaryRight="1"/>
    <pageSetUpPr fitToPage="1"/>
  </sheetPr>
  <dimension ref="A1:V308"/>
  <sheetViews>
    <sheetView zoomScale="100" workbookViewId="0">
      <pane xSplit="1" ySplit="8" topLeftCell="B9"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22" customWidth="1" min="3" max="3"/>
    <col width="16" customWidth="1" min="4" max="4"/>
    <col width="18" customWidth="1" min="5" max="5"/>
    <col width="7" customWidth="1" min="6" max="6"/>
    <col width="16" customWidth="1" min="7" max="7"/>
    <col width="6" customWidth="1" min="8" max="8"/>
    <col width="8" customWidth="1" min="9" max="9"/>
    <col width="11" customWidth="1" min="10" max="10"/>
    <col width="14" customWidth="1" min="11" max="11"/>
    <col width="9" customWidth="1" min="12" max="12"/>
    <col width="9" customWidth="1" min="13" max="13"/>
    <col width="10" customWidth="1" min="14" max="14"/>
    <col width="11" customWidth="1" min="15" max="15"/>
    <col width="9" customWidth="1" min="16" max="16"/>
    <col width="11" customWidth="1" min="17" max="17"/>
    <col width="9" customWidth="1" min="18" max="18"/>
    <col width="19" customWidth="1" min="19" max="19"/>
    <col width="11" customWidth="1" min="20" max="20"/>
    <col width="11" customWidth="1" min="21" max="21"/>
    <col width="30" customWidth="1" min="22" max="22"/>
  </cols>
  <sheetData>
    <row r="1">
      <c r="A1" s="1" t="inlineStr">
        <is>
          <t>Job work register</t>
        </is>
      </c>
    </row>
    <row r="2">
      <c r="A2" s="2" t="inlineStr">
        <is>
          <t>One row per challan line. Free template from Tanush Digital: tanushdigital.com/free-tools/job-work-register-excel. Read the "How to use" sheet first.</t>
        </is>
      </c>
    </row>
    <row r="4" ht="26" customHeight="1">
      <c r="A4" s="3" t="inlineStr">
        <is>
          <t>Your aggregate turnover in the previous financial year</t>
        </is>
      </c>
      <c r="B4" s="3" t="n"/>
      <c r="C4" s="3" t="n"/>
      <c r="D4" s="3" t="inlineStr">
        <is>
          <t>Status as on (today; you can type a date)</t>
        </is>
      </c>
      <c r="E4" s="3" t="n"/>
      <c r="G4" s="3" t="inlineStr">
        <is>
          <t>Open challan lines</t>
        </is>
      </c>
      <c r="H4" s="3" t="n"/>
      <c r="I4" s="3" t="inlineStr">
        <is>
          <t>Overdue: deemed supply</t>
        </is>
      </c>
      <c r="J4" s="3" t="n"/>
      <c r="K4" s="3" t="n"/>
      <c r="L4" s="3" t="inlineStr">
        <is>
          <t>Due back within 30 days</t>
        </is>
      </c>
      <c r="M4" s="3" t="n"/>
      <c r="N4" s="3" t="n"/>
    </row>
    <row r="5" ht="24" customHeight="1">
      <c r="A5" s="4" t="inlineStr">
        <is>
          <t>Above ₹5 crore</t>
        </is>
      </c>
      <c r="B5" s="4" t="n"/>
      <c r="C5" s="4" t="n"/>
      <c r="D5" s="5">
        <f>TODAY()</f>
        <v/>
      </c>
      <c r="E5" s="5" t="n"/>
      <c r="G5" s="6">
        <f>COUNTIF(S9:S308,"Open")+COUNTIF(S9:S308,"Overdue: deemed supply")</f>
        <v/>
      </c>
      <c r="H5" s="6" t="n"/>
      <c r="I5" s="6">
        <f>COUNTIF(S9:S308,"Overdue: deemed supply")</f>
        <v/>
      </c>
      <c r="J5" s="6" t="n"/>
      <c r="K5" s="6" t="n"/>
      <c r="L5" s="6">
        <f>COUNTIFS(S9:S308,"Open",R9:R308,"&lt;=30")</f>
        <v/>
      </c>
      <c r="M5" s="6" t="n"/>
      <c r="N5" s="6" t="n"/>
    </row>
    <row r="7" ht="28" customHeight="1">
      <c r="A7" s="7" t="inlineStr">
        <is>
          <t>You type</t>
        </is>
      </c>
      <c r="B7" s="8" t="inlineStr">
        <is>
          <t>The sheet works out</t>
        </is>
      </c>
      <c r="C7" s="9" t="inlineStr">
        <is>
          <t>Rows marked "Example: delete before use" in Remarks are made up. Delete them before you start. Grey columns hold formulas for 300 rows; do not type over them.</t>
        </is>
      </c>
    </row>
    <row r="8" ht="42" customHeight="1">
      <c r="A8" s="10" t="inlineStr">
        <is>
          <t>Challan no.</t>
        </is>
      </c>
      <c r="B8" s="10" t="inlineStr">
        <is>
          <t>Challan date</t>
        </is>
      </c>
      <c r="C8" s="10" t="inlineStr">
        <is>
          <t>Job worker name</t>
        </is>
      </c>
      <c r="D8" s="10" t="inlineStr">
        <is>
          <t>Job worker GSTIN</t>
        </is>
      </c>
      <c r="E8" s="10" t="inlineStr">
        <is>
          <t>Item</t>
        </is>
      </c>
      <c r="F8" s="10" t="inlineStr">
        <is>
          <t>HSN</t>
        </is>
      </c>
      <c r="G8" s="10" t="inlineStr">
        <is>
          <t>Goods type</t>
        </is>
      </c>
      <c r="H8" s="10" t="inlineStr">
        <is>
          <t>UOM</t>
        </is>
      </c>
      <c r="I8" s="10" t="inlineStr">
        <is>
          <t>Qty sent</t>
        </is>
      </c>
      <c r="J8" s="10" t="inlineStr">
        <is>
          <t>Taxable value (₹)</t>
        </is>
      </c>
      <c r="K8" s="10" t="inlineStr">
        <is>
          <t>Process</t>
        </is>
      </c>
      <c r="L8" s="10" t="inlineStr">
        <is>
          <t>Qty received good</t>
        </is>
      </c>
      <c r="M8" s="10" t="inlineStr">
        <is>
          <t>Qty rejected (back with you)</t>
        </is>
      </c>
      <c r="N8" s="10" t="inlineStr">
        <is>
          <t>Qty lost or short (confirmed)</t>
        </is>
      </c>
      <c r="O8" s="10" t="inlineStr">
        <is>
          <t>Date received (latest)</t>
        </is>
      </c>
      <c r="P8" s="11" t="inlineStr">
        <is>
          <t>Pending at job worker</t>
        </is>
      </c>
      <c r="Q8" s="11" t="inlineStr">
        <is>
          <t>Return due by</t>
        </is>
      </c>
      <c r="R8" s="11" t="inlineStr">
        <is>
          <t>Days left (minus = overdue)</t>
        </is>
      </c>
      <c r="S8" s="11" t="inlineStr">
        <is>
          <t>Status</t>
        </is>
      </c>
      <c r="T8" s="11" t="inlineStr">
        <is>
          <t>ITC-04 period (sent)</t>
        </is>
      </c>
      <c r="U8" s="11" t="inlineStr">
        <is>
          <t>ITC-04 period (received)</t>
        </is>
      </c>
      <c r="V8" s="10" t="inlineStr">
        <is>
          <t>Remarks</t>
        </is>
      </c>
    </row>
    <row r="9" ht="27" customHeight="1">
      <c r="A9" s="12" t="inlineStr">
        <is>
          <t>JW-0018</t>
        </is>
      </c>
      <c r="B9" s="13" t="n">
        <v>45818</v>
      </c>
      <c r="C9" s="14" t="inlineStr">
        <is>
          <t>Shree Ganesh Platers (example)</t>
        </is>
      </c>
      <c r="D9" s="12" t="inlineStr">
        <is>
          <t>27AAAAA0000A1Z5</t>
        </is>
      </c>
      <c r="E9" s="14" t="inlineStr">
        <is>
          <t>Bracket, steel</t>
        </is>
      </c>
      <c r="F9" s="12" t="inlineStr">
        <is>
          <t>7326</t>
        </is>
      </c>
      <c r="G9" s="14" t="inlineStr">
        <is>
          <t>Inputs</t>
        </is>
      </c>
      <c r="H9" s="15" t="inlineStr">
        <is>
          <t>Nos</t>
        </is>
      </c>
      <c r="I9" s="15" t="n">
        <v>500</v>
      </c>
      <c r="J9" s="16" t="n">
        <v>30000</v>
      </c>
      <c r="K9" s="14" t="inlineStr">
        <is>
          <t>Zinc plating</t>
        </is>
      </c>
      <c r="L9" s="15" t="n">
        <v>480</v>
      </c>
      <c r="M9" s="15" t="n">
        <v>12</v>
      </c>
      <c r="N9" s="15" t="n">
        <v>0</v>
      </c>
      <c r="O9" s="13" t="n">
        <v>45858</v>
      </c>
      <c r="P9" s="17">
        <f>IF($A9="","",I9-L9-M9-N9)</f>
        <v/>
      </c>
      <c r="Q9" s="18">
        <f>IF(OR($A9="",$B9="",$G9=""),"",IF($G9="Inputs",EDATE($B9,12)-1,IF($G9="Capital goods",EDATE($B9,36)-1,"No limit")))</f>
        <v/>
      </c>
      <c r="R9" s="19">
        <f>IF(OR(P9="",NOT(ISNUMBER(Q9))),"",IF(P9&lt;=0,"",Q9-$D$5))</f>
        <v/>
      </c>
      <c r="S9" s="17">
        <f>IF($A9="","",IF(P9&lt;0,"Check quantities",IF(P9=0,"Closed",IF(AND(ISNUMBER(Q9),$D$5&gt;Q9),"Overdue: deemed supply","Open"))))</f>
        <v/>
      </c>
      <c r="T9" s="17">
        <f>IF($B9="","",IF($A$5="Above ₹5 crore",IF(AND(MONTH($B9)&gt;=4,MONTH($B9)&lt;=9),"H1 ","H2 "),"")&amp;"FY "&amp;(YEAR($B9)-(MONTH($B9)&lt;4))&amp;"-"&amp;RIGHT((YEAR($B9)-(MONTH($B9)&lt;4))+1,2))</f>
        <v/>
      </c>
      <c r="U9" s="17">
        <f>IF($O9="","",IF($A$5="Above ₹5 crore",IF(AND(MONTH($O9)&gt;=4,MONTH($O9)&lt;=9),"H1 ","H2 "),"")&amp;"FY "&amp;(YEAR($O9)-(MONTH($O9)&lt;4))&amp;"-"&amp;RIGHT((YEAR($O9)-(MONTH($O9)&lt;4))+1,2))</f>
        <v/>
      </c>
      <c r="V9" s="14" t="inlineStr">
        <is>
          <t>Example: delete before use. 8 pieces never came back</t>
        </is>
      </c>
    </row>
    <row r="10" ht="27" customHeight="1">
      <c r="A10" s="12" t="inlineStr">
        <is>
          <t>JW-0042</t>
        </is>
      </c>
      <c r="B10" s="13" t="n">
        <v>46154</v>
      </c>
      <c r="C10" s="14" t="inlineStr">
        <is>
          <t>Precision Turn Tech (example)</t>
        </is>
      </c>
      <c r="D10" s="12" t="inlineStr">
        <is>
          <t>27BBBBB1111B1Z5</t>
        </is>
      </c>
      <c r="E10" s="14" t="inlineStr">
        <is>
          <t>Shaft blank, EN8</t>
        </is>
      </c>
      <c r="F10" s="12" t="inlineStr">
        <is>
          <t>7214</t>
        </is>
      </c>
      <c r="G10" s="14" t="inlineStr">
        <is>
          <t>Inputs</t>
        </is>
      </c>
      <c r="H10" s="15" t="inlineStr">
        <is>
          <t>Nos</t>
        </is>
      </c>
      <c r="I10" s="15" t="n">
        <v>200</v>
      </c>
      <c r="J10" s="16" t="n">
        <v>64000</v>
      </c>
      <c r="K10" s="14" t="inlineStr">
        <is>
          <t>CNC turning</t>
        </is>
      </c>
      <c r="L10" s="15" t="n">
        <v>196</v>
      </c>
      <c r="M10" s="15" t="n">
        <v>4</v>
      </c>
      <c r="N10" s="15" t="n">
        <v>0</v>
      </c>
      <c r="O10" s="13" t="n">
        <v>46191</v>
      </c>
      <c r="P10" s="17">
        <f>IF($A10="","",I10-L10-M10-N10)</f>
        <v/>
      </c>
      <c r="Q10" s="18">
        <f>IF(OR($A10="",$B10="",$G10=""),"",IF($G10="Inputs",EDATE($B10,12)-1,IF($G10="Capital goods",EDATE($B10,36)-1,"No limit")))</f>
        <v/>
      </c>
      <c r="R10" s="19">
        <f>IF(OR(P10="",NOT(ISNUMBER(Q10))),"",IF(P10&lt;=0,"",Q10-$D$5))</f>
        <v/>
      </c>
      <c r="S10" s="17">
        <f>IF($A10="","",IF(P10&lt;0,"Check quantities",IF(P10=0,"Closed",IF(AND(ISNUMBER(Q10),$D$5&gt;Q10),"Overdue: deemed supply","Open"))))</f>
        <v/>
      </c>
      <c r="T10" s="17">
        <f>IF($B10="","",IF($A$5="Above ₹5 crore",IF(AND(MONTH($B10)&gt;=4,MONTH($B10)&lt;=9),"H1 ","H2 "),"")&amp;"FY "&amp;(YEAR($B10)-(MONTH($B10)&lt;4))&amp;"-"&amp;RIGHT((YEAR($B10)-(MONTH($B10)&lt;4))+1,2))</f>
        <v/>
      </c>
      <c r="U10" s="17">
        <f>IF($O10="","",IF($A$5="Above ₹5 crore",IF(AND(MONTH($O10)&gt;=4,MONTH($O10)&lt;=9),"H1 ","H2 "),"")&amp;"FY "&amp;(YEAR($O10)-(MONTH($O10)&lt;4))&amp;"-"&amp;RIGHT((YEAR($O10)-(MONTH($O10)&lt;4))+1,2))</f>
        <v/>
      </c>
      <c r="V10" s="14" t="inlineStr">
        <is>
          <t>Example: delete before use</t>
        </is>
      </c>
    </row>
    <row r="11" ht="27" customHeight="1">
      <c r="A11" s="12" t="inlineStr">
        <is>
          <t>JW-0057</t>
        </is>
      </c>
      <c r="B11" s="13" t="n">
        <v>46298</v>
      </c>
      <c r="C11" s="14" t="inlineStr">
        <is>
          <t>Apex Tool Room (example)</t>
        </is>
      </c>
      <c r="D11" s="12" t="inlineStr">
        <is>
          <t>27CCCCC2222C1Z5</t>
        </is>
      </c>
      <c r="E11" s="14" t="inlineStr">
        <is>
          <t>Die-casting die, cover</t>
        </is>
      </c>
      <c r="F11" s="12" t="inlineStr">
        <is>
          <t>8480</t>
        </is>
      </c>
      <c r="G11" s="14" t="inlineStr">
        <is>
          <t>Moulds, dies, jigs, fixtures, tools</t>
        </is>
      </c>
      <c r="H11" s="15" t="inlineStr">
        <is>
          <t>Nos</t>
        </is>
      </c>
      <c r="I11" s="15" t="n">
        <v>1</v>
      </c>
      <c r="J11" s="16" t="n">
        <v>185000</v>
      </c>
      <c r="K11" s="14" t="inlineStr">
        <is>
          <t>Polishing and repair</t>
        </is>
      </c>
      <c r="L11" s="15" t="n"/>
      <c r="M11" s="15" t="n"/>
      <c r="N11" s="15" t="n"/>
      <c r="O11" s="13" t="n"/>
      <c r="P11" s="17">
        <f>IF($A11="","",I11-L11-M11-N11)</f>
        <v/>
      </c>
      <c r="Q11" s="18">
        <f>IF(OR($A11="",$B11="",$G11=""),"",IF($G11="Inputs",EDATE($B11,12)-1,IF($G11="Capital goods",EDATE($B11,36)-1,"No limit")))</f>
        <v/>
      </c>
      <c r="R11" s="19">
        <f>IF(OR(P11="",NOT(ISNUMBER(Q11))),"",IF(P11&lt;=0,"",Q11-$D$5))</f>
        <v/>
      </c>
      <c r="S11" s="17">
        <f>IF($A11="","",IF(P11&lt;0,"Check quantities",IF(P11=0,"Closed",IF(AND(ISNUMBER(Q11),$D$5&gt;Q11),"Overdue: deemed supply","Open"))))</f>
        <v/>
      </c>
      <c r="T11" s="17">
        <f>IF($B11="","",IF($A$5="Above ₹5 crore",IF(AND(MONTH($B11)&gt;=4,MONTH($B11)&lt;=9),"H1 ","H2 "),"")&amp;"FY "&amp;(YEAR($B11)-(MONTH($B11)&lt;4))&amp;"-"&amp;RIGHT((YEAR($B11)-(MONTH($B11)&lt;4))+1,2))</f>
        <v/>
      </c>
      <c r="U11" s="17">
        <f>IF($O11="","",IF($A$5="Above ₹5 crore",IF(AND(MONTH($O11)&gt;=4,MONTH($O11)&lt;=9),"H1 ","H2 "),"")&amp;"FY "&amp;(YEAR($O11)-(MONTH($O11)&lt;4))&amp;"-"&amp;RIGHT((YEAR($O11)-(MONTH($O11)&lt;4))+1,2))</f>
        <v/>
      </c>
      <c r="V11" s="14" t="inlineStr">
        <is>
          <t>Example: delete before use</t>
        </is>
      </c>
    </row>
    <row r="12">
      <c r="A12" s="12" t="n"/>
      <c r="B12" s="13" t="n"/>
      <c r="C12" s="15" t="n"/>
      <c r="D12" s="12" t="n"/>
      <c r="E12" s="15" t="n"/>
      <c r="F12" s="12" t="n"/>
      <c r="G12" s="15" t="n"/>
      <c r="H12" s="15" t="n"/>
      <c r="I12" s="15" t="n"/>
      <c r="J12" s="16" t="n"/>
      <c r="K12" s="15" t="n"/>
      <c r="L12" s="15" t="n"/>
      <c r="M12" s="15" t="n"/>
      <c r="N12" s="15" t="n"/>
      <c r="O12" s="13" t="n"/>
      <c r="P12" s="17">
        <f>IF($A12="","",I12-L12-M12-N12)</f>
        <v/>
      </c>
      <c r="Q12" s="18">
        <f>IF(OR($A12="",$B12="",$G12=""),"",IF($G12="Inputs",EDATE($B12,12)-1,IF($G12="Capital goods",EDATE($B12,36)-1,"No limit")))</f>
        <v/>
      </c>
      <c r="R12" s="19">
        <f>IF(OR(P12="",NOT(ISNUMBER(Q12))),"",IF(P12&lt;=0,"",Q12-$D$5))</f>
        <v/>
      </c>
      <c r="S12" s="17">
        <f>IF($A12="","",IF(P12&lt;0,"Check quantities",IF(P12=0,"Closed",IF(AND(ISNUMBER(Q12),$D$5&gt;Q12),"Overdue: deemed supply","Open"))))</f>
        <v/>
      </c>
      <c r="T12" s="17">
        <f>IF($B12="","",IF($A$5="Above ₹5 crore",IF(AND(MONTH($B12)&gt;=4,MONTH($B12)&lt;=9),"H1 ","H2 "),"")&amp;"FY "&amp;(YEAR($B12)-(MONTH($B12)&lt;4))&amp;"-"&amp;RIGHT((YEAR($B12)-(MONTH($B12)&lt;4))+1,2))</f>
        <v/>
      </c>
      <c r="U12" s="17">
        <f>IF($O12="","",IF($A$5="Above ₹5 crore",IF(AND(MONTH($O12)&gt;=4,MONTH($O12)&lt;=9),"H1 ","H2 "),"")&amp;"FY "&amp;(YEAR($O12)-(MONTH($O12)&lt;4))&amp;"-"&amp;RIGHT((YEAR($O12)-(MONTH($O12)&lt;4))+1,2))</f>
        <v/>
      </c>
      <c r="V12" s="15" t="n"/>
    </row>
    <row r="13">
      <c r="A13" s="12" t="n"/>
      <c r="B13" s="13" t="n"/>
      <c r="C13" s="15" t="n"/>
      <c r="D13" s="12" t="n"/>
      <c r="E13" s="15" t="n"/>
      <c r="F13" s="12" t="n"/>
      <c r="G13" s="15" t="n"/>
      <c r="H13" s="15" t="n"/>
      <c r="I13" s="15" t="n"/>
      <c r="J13" s="16" t="n"/>
      <c r="K13" s="15" t="n"/>
      <c r="L13" s="15" t="n"/>
      <c r="M13" s="15" t="n"/>
      <c r="N13" s="15" t="n"/>
      <c r="O13" s="13" t="n"/>
      <c r="P13" s="17">
        <f>IF($A13="","",I13-L13-M13-N13)</f>
        <v/>
      </c>
      <c r="Q13" s="18">
        <f>IF(OR($A13="",$B13="",$G13=""),"",IF($G13="Inputs",EDATE($B13,12)-1,IF($G13="Capital goods",EDATE($B13,36)-1,"No limit")))</f>
        <v/>
      </c>
      <c r="R13" s="19">
        <f>IF(OR(P13="",NOT(ISNUMBER(Q13))),"",IF(P13&lt;=0,"",Q13-$D$5))</f>
        <v/>
      </c>
      <c r="S13" s="17">
        <f>IF($A13="","",IF(P13&lt;0,"Check quantities",IF(P13=0,"Closed",IF(AND(ISNUMBER(Q13),$D$5&gt;Q13),"Overdue: deemed supply","Open"))))</f>
        <v/>
      </c>
      <c r="T13" s="17">
        <f>IF($B13="","",IF($A$5="Above ₹5 crore",IF(AND(MONTH($B13)&gt;=4,MONTH($B13)&lt;=9),"H1 ","H2 "),"")&amp;"FY "&amp;(YEAR($B13)-(MONTH($B13)&lt;4))&amp;"-"&amp;RIGHT((YEAR($B13)-(MONTH($B13)&lt;4))+1,2))</f>
        <v/>
      </c>
      <c r="U13" s="17">
        <f>IF($O13="","",IF($A$5="Above ₹5 crore",IF(AND(MONTH($O13)&gt;=4,MONTH($O13)&lt;=9),"H1 ","H2 "),"")&amp;"FY "&amp;(YEAR($O13)-(MONTH($O13)&lt;4))&amp;"-"&amp;RIGHT((YEAR($O13)-(MONTH($O13)&lt;4))+1,2))</f>
        <v/>
      </c>
      <c r="V13" s="15" t="n"/>
    </row>
    <row r="14">
      <c r="A14" s="12" t="n"/>
      <c r="B14" s="13" t="n"/>
      <c r="C14" s="15" t="n"/>
      <c r="D14" s="12" t="n"/>
      <c r="E14" s="15" t="n"/>
      <c r="F14" s="12" t="n"/>
      <c r="G14" s="15" t="n"/>
      <c r="H14" s="15" t="n"/>
      <c r="I14" s="15" t="n"/>
      <c r="J14" s="16" t="n"/>
      <c r="K14" s="15" t="n"/>
      <c r="L14" s="15" t="n"/>
      <c r="M14" s="15" t="n"/>
      <c r="N14" s="15" t="n"/>
      <c r="O14" s="13" t="n"/>
      <c r="P14" s="17">
        <f>IF($A14="","",I14-L14-M14-N14)</f>
        <v/>
      </c>
      <c r="Q14" s="18">
        <f>IF(OR($A14="",$B14="",$G14=""),"",IF($G14="Inputs",EDATE($B14,12)-1,IF($G14="Capital goods",EDATE($B14,36)-1,"No limit")))</f>
        <v/>
      </c>
      <c r="R14" s="19">
        <f>IF(OR(P14="",NOT(ISNUMBER(Q14))),"",IF(P14&lt;=0,"",Q14-$D$5))</f>
        <v/>
      </c>
      <c r="S14" s="17">
        <f>IF($A14="","",IF(P14&lt;0,"Check quantities",IF(P14=0,"Closed",IF(AND(ISNUMBER(Q14),$D$5&gt;Q14),"Overdue: deemed supply","Open"))))</f>
        <v/>
      </c>
      <c r="T14" s="17">
        <f>IF($B14="","",IF($A$5="Above ₹5 crore",IF(AND(MONTH($B14)&gt;=4,MONTH($B14)&lt;=9),"H1 ","H2 "),"")&amp;"FY "&amp;(YEAR($B14)-(MONTH($B14)&lt;4))&amp;"-"&amp;RIGHT((YEAR($B14)-(MONTH($B14)&lt;4))+1,2))</f>
        <v/>
      </c>
      <c r="U14" s="17">
        <f>IF($O14="","",IF($A$5="Above ₹5 crore",IF(AND(MONTH($O14)&gt;=4,MONTH($O14)&lt;=9),"H1 ","H2 "),"")&amp;"FY "&amp;(YEAR($O14)-(MONTH($O14)&lt;4))&amp;"-"&amp;RIGHT((YEAR($O14)-(MONTH($O14)&lt;4))+1,2))</f>
        <v/>
      </c>
      <c r="V14" s="15" t="n"/>
    </row>
    <row r="15">
      <c r="A15" s="12" t="n"/>
      <c r="B15" s="13" t="n"/>
      <c r="C15" s="15" t="n"/>
      <c r="D15" s="12" t="n"/>
      <c r="E15" s="15" t="n"/>
      <c r="F15" s="12" t="n"/>
      <c r="G15" s="15" t="n"/>
      <c r="H15" s="15" t="n"/>
      <c r="I15" s="15" t="n"/>
      <c r="J15" s="16" t="n"/>
      <c r="K15" s="15" t="n"/>
      <c r="L15" s="15" t="n"/>
      <c r="M15" s="15" t="n"/>
      <c r="N15" s="15" t="n"/>
      <c r="O15" s="13" t="n"/>
      <c r="P15" s="17">
        <f>IF($A15="","",I15-L15-M15-N15)</f>
        <v/>
      </c>
      <c r="Q15" s="18">
        <f>IF(OR($A15="",$B15="",$G15=""),"",IF($G15="Inputs",EDATE($B15,12)-1,IF($G15="Capital goods",EDATE($B15,36)-1,"No limit")))</f>
        <v/>
      </c>
      <c r="R15" s="19">
        <f>IF(OR(P15="",NOT(ISNUMBER(Q15))),"",IF(P15&lt;=0,"",Q15-$D$5))</f>
        <v/>
      </c>
      <c r="S15" s="17">
        <f>IF($A15="","",IF(P15&lt;0,"Check quantities",IF(P15=0,"Closed",IF(AND(ISNUMBER(Q15),$D$5&gt;Q15),"Overdue: deemed supply","Open"))))</f>
        <v/>
      </c>
      <c r="T15" s="17">
        <f>IF($B15="","",IF($A$5="Above ₹5 crore",IF(AND(MONTH($B15)&gt;=4,MONTH($B15)&lt;=9),"H1 ","H2 "),"")&amp;"FY "&amp;(YEAR($B15)-(MONTH($B15)&lt;4))&amp;"-"&amp;RIGHT((YEAR($B15)-(MONTH($B15)&lt;4))+1,2))</f>
        <v/>
      </c>
      <c r="U15" s="17">
        <f>IF($O15="","",IF($A$5="Above ₹5 crore",IF(AND(MONTH($O15)&gt;=4,MONTH($O15)&lt;=9),"H1 ","H2 "),"")&amp;"FY "&amp;(YEAR($O15)-(MONTH($O15)&lt;4))&amp;"-"&amp;RIGHT((YEAR($O15)-(MONTH($O15)&lt;4))+1,2))</f>
        <v/>
      </c>
      <c r="V15" s="15" t="n"/>
    </row>
    <row r="16">
      <c r="A16" s="12" t="n"/>
      <c r="B16" s="13" t="n"/>
      <c r="C16" s="15" t="n"/>
      <c r="D16" s="12" t="n"/>
      <c r="E16" s="15" t="n"/>
      <c r="F16" s="12" t="n"/>
      <c r="G16" s="15" t="n"/>
      <c r="H16" s="15" t="n"/>
      <c r="I16" s="15" t="n"/>
      <c r="J16" s="16" t="n"/>
      <c r="K16" s="15" t="n"/>
      <c r="L16" s="15" t="n"/>
      <c r="M16" s="15" t="n"/>
      <c r="N16" s="15" t="n"/>
      <c r="O16" s="13" t="n"/>
      <c r="P16" s="17">
        <f>IF($A16="","",I16-L16-M16-N16)</f>
        <v/>
      </c>
      <c r="Q16" s="18">
        <f>IF(OR($A16="",$B16="",$G16=""),"",IF($G16="Inputs",EDATE($B16,12)-1,IF($G16="Capital goods",EDATE($B16,36)-1,"No limit")))</f>
        <v/>
      </c>
      <c r="R16" s="19">
        <f>IF(OR(P16="",NOT(ISNUMBER(Q16))),"",IF(P16&lt;=0,"",Q16-$D$5))</f>
        <v/>
      </c>
      <c r="S16" s="17">
        <f>IF($A16="","",IF(P16&lt;0,"Check quantities",IF(P16=0,"Closed",IF(AND(ISNUMBER(Q16),$D$5&gt;Q16),"Overdue: deemed supply","Open"))))</f>
        <v/>
      </c>
      <c r="T16" s="17">
        <f>IF($B16="","",IF($A$5="Above ₹5 crore",IF(AND(MONTH($B16)&gt;=4,MONTH($B16)&lt;=9),"H1 ","H2 "),"")&amp;"FY "&amp;(YEAR($B16)-(MONTH($B16)&lt;4))&amp;"-"&amp;RIGHT((YEAR($B16)-(MONTH($B16)&lt;4))+1,2))</f>
        <v/>
      </c>
      <c r="U16" s="17">
        <f>IF($O16="","",IF($A$5="Above ₹5 crore",IF(AND(MONTH($O16)&gt;=4,MONTH($O16)&lt;=9),"H1 ","H2 "),"")&amp;"FY "&amp;(YEAR($O16)-(MONTH($O16)&lt;4))&amp;"-"&amp;RIGHT((YEAR($O16)-(MONTH($O16)&lt;4))+1,2))</f>
        <v/>
      </c>
      <c r="V16" s="15" t="n"/>
    </row>
    <row r="17">
      <c r="A17" s="12" t="n"/>
      <c r="B17" s="13" t="n"/>
      <c r="C17" s="15" t="n"/>
      <c r="D17" s="12" t="n"/>
      <c r="E17" s="15" t="n"/>
      <c r="F17" s="12" t="n"/>
      <c r="G17" s="15" t="n"/>
      <c r="H17" s="15" t="n"/>
      <c r="I17" s="15" t="n"/>
      <c r="J17" s="16" t="n"/>
      <c r="K17" s="15" t="n"/>
      <c r="L17" s="15" t="n"/>
      <c r="M17" s="15" t="n"/>
      <c r="N17" s="15" t="n"/>
      <c r="O17" s="13" t="n"/>
      <c r="P17" s="17">
        <f>IF($A17="","",I17-L17-M17-N17)</f>
        <v/>
      </c>
      <c r="Q17" s="18">
        <f>IF(OR($A17="",$B17="",$G17=""),"",IF($G17="Inputs",EDATE($B17,12)-1,IF($G17="Capital goods",EDATE($B17,36)-1,"No limit")))</f>
        <v/>
      </c>
      <c r="R17" s="19">
        <f>IF(OR(P17="",NOT(ISNUMBER(Q17))),"",IF(P17&lt;=0,"",Q17-$D$5))</f>
        <v/>
      </c>
      <c r="S17" s="17">
        <f>IF($A17="","",IF(P17&lt;0,"Check quantities",IF(P17=0,"Closed",IF(AND(ISNUMBER(Q17),$D$5&gt;Q17),"Overdue: deemed supply","Open"))))</f>
        <v/>
      </c>
      <c r="T17" s="17">
        <f>IF($B17="","",IF($A$5="Above ₹5 crore",IF(AND(MONTH($B17)&gt;=4,MONTH($B17)&lt;=9),"H1 ","H2 "),"")&amp;"FY "&amp;(YEAR($B17)-(MONTH($B17)&lt;4))&amp;"-"&amp;RIGHT((YEAR($B17)-(MONTH($B17)&lt;4))+1,2))</f>
        <v/>
      </c>
      <c r="U17" s="17">
        <f>IF($O17="","",IF($A$5="Above ₹5 crore",IF(AND(MONTH($O17)&gt;=4,MONTH($O17)&lt;=9),"H1 ","H2 "),"")&amp;"FY "&amp;(YEAR($O17)-(MONTH($O17)&lt;4))&amp;"-"&amp;RIGHT((YEAR($O17)-(MONTH($O17)&lt;4))+1,2))</f>
        <v/>
      </c>
      <c r="V17" s="15" t="n"/>
    </row>
    <row r="18">
      <c r="A18" s="12" t="n"/>
      <c r="B18" s="13" t="n"/>
      <c r="C18" s="15" t="n"/>
      <c r="D18" s="12" t="n"/>
      <c r="E18" s="15" t="n"/>
      <c r="F18" s="12" t="n"/>
      <c r="G18" s="15" t="n"/>
      <c r="H18" s="15" t="n"/>
      <c r="I18" s="15" t="n"/>
      <c r="J18" s="16" t="n"/>
      <c r="K18" s="15" t="n"/>
      <c r="L18" s="15" t="n"/>
      <c r="M18" s="15" t="n"/>
      <c r="N18" s="15" t="n"/>
      <c r="O18" s="13" t="n"/>
      <c r="P18" s="17">
        <f>IF($A18="","",I18-L18-M18-N18)</f>
        <v/>
      </c>
      <c r="Q18" s="18">
        <f>IF(OR($A18="",$B18="",$G18=""),"",IF($G18="Inputs",EDATE($B18,12)-1,IF($G18="Capital goods",EDATE($B18,36)-1,"No limit")))</f>
        <v/>
      </c>
      <c r="R18" s="19">
        <f>IF(OR(P18="",NOT(ISNUMBER(Q18))),"",IF(P18&lt;=0,"",Q18-$D$5))</f>
        <v/>
      </c>
      <c r="S18" s="17">
        <f>IF($A18="","",IF(P18&lt;0,"Check quantities",IF(P18=0,"Closed",IF(AND(ISNUMBER(Q18),$D$5&gt;Q18),"Overdue: deemed supply","Open"))))</f>
        <v/>
      </c>
      <c r="T18" s="17">
        <f>IF($B18="","",IF($A$5="Above ₹5 crore",IF(AND(MONTH($B18)&gt;=4,MONTH($B18)&lt;=9),"H1 ","H2 "),"")&amp;"FY "&amp;(YEAR($B18)-(MONTH($B18)&lt;4))&amp;"-"&amp;RIGHT((YEAR($B18)-(MONTH($B18)&lt;4))+1,2))</f>
        <v/>
      </c>
      <c r="U18" s="17">
        <f>IF($O18="","",IF($A$5="Above ₹5 crore",IF(AND(MONTH($O18)&gt;=4,MONTH($O18)&lt;=9),"H1 ","H2 "),"")&amp;"FY "&amp;(YEAR($O18)-(MONTH($O18)&lt;4))&amp;"-"&amp;RIGHT((YEAR($O18)-(MONTH($O18)&lt;4))+1,2))</f>
        <v/>
      </c>
      <c r="V18" s="15" t="n"/>
    </row>
    <row r="19">
      <c r="A19" s="12" t="n"/>
      <c r="B19" s="13" t="n"/>
      <c r="C19" s="15" t="n"/>
      <c r="D19" s="12" t="n"/>
      <c r="E19" s="15" t="n"/>
      <c r="F19" s="12" t="n"/>
      <c r="G19" s="15" t="n"/>
      <c r="H19" s="15" t="n"/>
      <c r="I19" s="15" t="n"/>
      <c r="J19" s="16" t="n"/>
      <c r="K19" s="15" t="n"/>
      <c r="L19" s="15" t="n"/>
      <c r="M19" s="15" t="n"/>
      <c r="N19" s="15" t="n"/>
      <c r="O19" s="13" t="n"/>
      <c r="P19" s="17">
        <f>IF($A19="","",I19-L19-M19-N19)</f>
        <v/>
      </c>
      <c r="Q19" s="18">
        <f>IF(OR($A19="",$B19="",$G19=""),"",IF($G19="Inputs",EDATE($B19,12)-1,IF($G19="Capital goods",EDATE($B19,36)-1,"No limit")))</f>
        <v/>
      </c>
      <c r="R19" s="19">
        <f>IF(OR(P19="",NOT(ISNUMBER(Q19))),"",IF(P19&lt;=0,"",Q19-$D$5))</f>
        <v/>
      </c>
      <c r="S19" s="17">
        <f>IF($A19="","",IF(P19&lt;0,"Check quantities",IF(P19=0,"Closed",IF(AND(ISNUMBER(Q19),$D$5&gt;Q19),"Overdue: deemed supply","Open"))))</f>
        <v/>
      </c>
      <c r="T19" s="17">
        <f>IF($B19="","",IF($A$5="Above ₹5 crore",IF(AND(MONTH($B19)&gt;=4,MONTH($B19)&lt;=9),"H1 ","H2 "),"")&amp;"FY "&amp;(YEAR($B19)-(MONTH($B19)&lt;4))&amp;"-"&amp;RIGHT((YEAR($B19)-(MONTH($B19)&lt;4))+1,2))</f>
        <v/>
      </c>
      <c r="U19" s="17">
        <f>IF($O19="","",IF($A$5="Above ₹5 crore",IF(AND(MONTH($O19)&gt;=4,MONTH($O19)&lt;=9),"H1 ","H2 "),"")&amp;"FY "&amp;(YEAR($O19)-(MONTH($O19)&lt;4))&amp;"-"&amp;RIGHT((YEAR($O19)-(MONTH($O19)&lt;4))+1,2))</f>
        <v/>
      </c>
      <c r="V19" s="15" t="n"/>
    </row>
    <row r="20">
      <c r="A20" s="12" t="n"/>
      <c r="B20" s="13" t="n"/>
      <c r="C20" s="15" t="n"/>
      <c r="D20" s="12" t="n"/>
      <c r="E20" s="15" t="n"/>
      <c r="F20" s="12" t="n"/>
      <c r="G20" s="15" t="n"/>
      <c r="H20" s="15" t="n"/>
      <c r="I20" s="15" t="n"/>
      <c r="J20" s="16" t="n"/>
      <c r="K20" s="15" t="n"/>
      <c r="L20" s="15" t="n"/>
      <c r="M20" s="15" t="n"/>
      <c r="N20" s="15" t="n"/>
      <c r="O20" s="13" t="n"/>
      <c r="P20" s="17">
        <f>IF($A20="","",I20-L20-M20-N20)</f>
        <v/>
      </c>
      <c r="Q20" s="18">
        <f>IF(OR($A20="",$B20="",$G20=""),"",IF($G20="Inputs",EDATE($B20,12)-1,IF($G20="Capital goods",EDATE($B20,36)-1,"No limit")))</f>
        <v/>
      </c>
      <c r="R20" s="19">
        <f>IF(OR(P20="",NOT(ISNUMBER(Q20))),"",IF(P20&lt;=0,"",Q20-$D$5))</f>
        <v/>
      </c>
      <c r="S20" s="17">
        <f>IF($A20="","",IF(P20&lt;0,"Check quantities",IF(P20=0,"Closed",IF(AND(ISNUMBER(Q20),$D$5&gt;Q20),"Overdue: deemed supply","Open"))))</f>
        <v/>
      </c>
      <c r="T20" s="17">
        <f>IF($B20="","",IF($A$5="Above ₹5 crore",IF(AND(MONTH($B20)&gt;=4,MONTH($B20)&lt;=9),"H1 ","H2 "),"")&amp;"FY "&amp;(YEAR($B20)-(MONTH($B20)&lt;4))&amp;"-"&amp;RIGHT((YEAR($B20)-(MONTH($B20)&lt;4))+1,2))</f>
        <v/>
      </c>
      <c r="U20" s="17">
        <f>IF($O20="","",IF($A$5="Above ₹5 crore",IF(AND(MONTH($O20)&gt;=4,MONTH($O20)&lt;=9),"H1 ","H2 "),"")&amp;"FY "&amp;(YEAR($O20)-(MONTH($O20)&lt;4))&amp;"-"&amp;RIGHT((YEAR($O20)-(MONTH($O20)&lt;4))+1,2))</f>
        <v/>
      </c>
      <c r="V20" s="15" t="n"/>
    </row>
    <row r="21">
      <c r="A21" s="12" t="n"/>
      <c r="B21" s="13" t="n"/>
      <c r="C21" s="15" t="n"/>
      <c r="D21" s="12" t="n"/>
      <c r="E21" s="15" t="n"/>
      <c r="F21" s="12" t="n"/>
      <c r="G21" s="15" t="n"/>
      <c r="H21" s="15" t="n"/>
      <c r="I21" s="15" t="n"/>
      <c r="J21" s="16" t="n"/>
      <c r="K21" s="15" t="n"/>
      <c r="L21" s="15" t="n"/>
      <c r="M21" s="15" t="n"/>
      <c r="N21" s="15" t="n"/>
      <c r="O21" s="13" t="n"/>
      <c r="P21" s="17">
        <f>IF($A21="","",I21-L21-M21-N21)</f>
        <v/>
      </c>
      <c r="Q21" s="18">
        <f>IF(OR($A21="",$B21="",$G21=""),"",IF($G21="Inputs",EDATE($B21,12)-1,IF($G21="Capital goods",EDATE($B21,36)-1,"No limit")))</f>
        <v/>
      </c>
      <c r="R21" s="19">
        <f>IF(OR(P21="",NOT(ISNUMBER(Q21))),"",IF(P21&lt;=0,"",Q21-$D$5))</f>
        <v/>
      </c>
      <c r="S21" s="17">
        <f>IF($A21="","",IF(P21&lt;0,"Check quantities",IF(P21=0,"Closed",IF(AND(ISNUMBER(Q21),$D$5&gt;Q21),"Overdue: deemed supply","Open"))))</f>
        <v/>
      </c>
      <c r="T21" s="17">
        <f>IF($B21="","",IF($A$5="Above ₹5 crore",IF(AND(MONTH($B21)&gt;=4,MONTH($B21)&lt;=9),"H1 ","H2 "),"")&amp;"FY "&amp;(YEAR($B21)-(MONTH($B21)&lt;4))&amp;"-"&amp;RIGHT((YEAR($B21)-(MONTH($B21)&lt;4))+1,2))</f>
        <v/>
      </c>
      <c r="U21" s="17">
        <f>IF($O21="","",IF($A$5="Above ₹5 crore",IF(AND(MONTH($O21)&gt;=4,MONTH($O21)&lt;=9),"H1 ","H2 "),"")&amp;"FY "&amp;(YEAR($O21)-(MONTH($O21)&lt;4))&amp;"-"&amp;RIGHT((YEAR($O21)-(MONTH($O21)&lt;4))+1,2))</f>
        <v/>
      </c>
      <c r="V21" s="15" t="n"/>
    </row>
    <row r="22">
      <c r="A22" s="12" t="n"/>
      <c r="B22" s="13" t="n"/>
      <c r="C22" s="15" t="n"/>
      <c r="D22" s="12" t="n"/>
      <c r="E22" s="15" t="n"/>
      <c r="F22" s="12" t="n"/>
      <c r="G22" s="15" t="n"/>
      <c r="H22" s="15" t="n"/>
      <c r="I22" s="15" t="n"/>
      <c r="J22" s="16" t="n"/>
      <c r="K22" s="15" t="n"/>
      <c r="L22" s="15" t="n"/>
      <c r="M22" s="15" t="n"/>
      <c r="N22" s="15" t="n"/>
      <c r="O22" s="13" t="n"/>
      <c r="P22" s="17">
        <f>IF($A22="","",I22-L22-M22-N22)</f>
        <v/>
      </c>
      <c r="Q22" s="18">
        <f>IF(OR($A22="",$B22="",$G22=""),"",IF($G22="Inputs",EDATE($B22,12)-1,IF($G22="Capital goods",EDATE($B22,36)-1,"No limit")))</f>
        <v/>
      </c>
      <c r="R22" s="19">
        <f>IF(OR(P22="",NOT(ISNUMBER(Q22))),"",IF(P22&lt;=0,"",Q22-$D$5))</f>
        <v/>
      </c>
      <c r="S22" s="17">
        <f>IF($A22="","",IF(P22&lt;0,"Check quantities",IF(P22=0,"Closed",IF(AND(ISNUMBER(Q22),$D$5&gt;Q22),"Overdue: deemed supply","Open"))))</f>
        <v/>
      </c>
      <c r="T22" s="17">
        <f>IF($B22="","",IF($A$5="Above ₹5 crore",IF(AND(MONTH($B22)&gt;=4,MONTH($B22)&lt;=9),"H1 ","H2 "),"")&amp;"FY "&amp;(YEAR($B22)-(MONTH($B22)&lt;4))&amp;"-"&amp;RIGHT((YEAR($B22)-(MONTH($B22)&lt;4))+1,2))</f>
        <v/>
      </c>
      <c r="U22" s="17">
        <f>IF($O22="","",IF($A$5="Above ₹5 crore",IF(AND(MONTH($O22)&gt;=4,MONTH($O22)&lt;=9),"H1 ","H2 "),"")&amp;"FY "&amp;(YEAR($O22)-(MONTH($O22)&lt;4))&amp;"-"&amp;RIGHT((YEAR($O22)-(MONTH($O22)&lt;4))+1,2))</f>
        <v/>
      </c>
      <c r="V22" s="15" t="n"/>
    </row>
    <row r="23">
      <c r="A23" s="12" t="n"/>
      <c r="B23" s="13" t="n"/>
      <c r="C23" s="15" t="n"/>
      <c r="D23" s="12" t="n"/>
      <c r="E23" s="15" t="n"/>
      <c r="F23" s="12" t="n"/>
      <c r="G23" s="15" t="n"/>
      <c r="H23" s="15" t="n"/>
      <c r="I23" s="15" t="n"/>
      <c r="J23" s="16" t="n"/>
      <c r="K23" s="15" t="n"/>
      <c r="L23" s="15" t="n"/>
      <c r="M23" s="15" t="n"/>
      <c r="N23" s="15" t="n"/>
      <c r="O23" s="13" t="n"/>
      <c r="P23" s="17">
        <f>IF($A23="","",I23-L23-M23-N23)</f>
        <v/>
      </c>
      <c r="Q23" s="18">
        <f>IF(OR($A23="",$B23="",$G23=""),"",IF($G23="Inputs",EDATE($B23,12)-1,IF($G23="Capital goods",EDATE($B23,36)-1,"No limit")))</f>
        <v/>
      </c>
      <c r="R23" s="19">
        <f>IF(OR(P23="",NOT(ISNUMBER(Q23))),"",IF(P23&lt;=0,"",Q23-$D$5))</f>
        <v/>
      </c>
      <c r="S23" s="17">
        <f>IF($A23="","",IF(P23&lt;0,"Check quantities",IF(P23=0,"Closed",IF(AND(ISNUMBER(Q23),$D$5&gt;Q23),"Overdue: deemed supply","Open"))))</f>
        <v/>
      </c>
      <c r="T23" s="17">
        <f>IF($B23="","",IF($A$5="Above ₹5 crore",IF(AND(MONTH($B23)&gt;=4,MONTH($B23)&lt;=9),"H1 ","H2 "),"")&amp;"FY "&amp;(YEAR($B23)-(MONTH($B23)&lt;4))&amp;"-"&amp;RIGHT((YEAR($B23)-(MONTH($B23)&lt;4))+1,2))</f>
        <v/>
      </c>
      <c r="U23" s="17">
        <f>IF($O23="","",IF($A$5="Above ₹5 crore",IF(AND(MONTH($O23)&gt;=4,MONTH($O23)&lt;=9),"H1 ","H2 "),"")&amp;"FY "&amp;(YEAR($O23)-(MONTH($O23)&lt;4))&amp;"-"&amp;RIGHT((YEAR($O23)-(MONTH($O23)&lt;4))+1,2))</f>
        <v/>
      </c>
      <c r="V23" s="15" t="n"/>
    </row>
    <row r="24">
      <c r="A24" s="12" t="n"/>
      <c r="B24" s="13" t="n"/>
      <c r="C24" s="15" t="n"/>
      <c r="D24" s="12" t="n"/>
      <c r="E24" s="15" t="n"/>
      <c r="F24" s="12" t="n"/>
      <c r="G24" s="15" t="n"/>
      <c r="H24" s="15" t="n"/>
      <c r="I24" s="15" t="n"/>
      <c r="J24" s="16" t="n"/>
      <c r="K24" s="15" t="n"/>
      <c r="L24" s="15" t="n"/>
      <c r="M24" s="15" t="n"/>
      <c r="N24" s="15" t="n"/>
      <c r="O24" s="13" t="n"/>
      <c r="P24" s="17">
        <f>IF($A24="","",I24-L24-M24-N24)</f>
        <v/>
      </c>
      <c r="Q24" s="18">
        <f>IF(OR($A24="",$B24="",$G24=""),"",IF($G24="Inputs",EDATE($B24,12)-1,IF($G24="Capital goods",EDATE($B24,36)-1,"No limit")))</f>
        <v/>
      </c>
      <c r="R24" s="19">
        <f>IF(OR(P24="",NOT(ISNUMBER(Q24))),"",IF(P24&lt;=0,"",Q24-$D$5))</f>
        <v/>
      </c>
      <c r="S24" s="17">
        <f>IF($A24="","",IF(P24&lt;0,"Check quantities",IF(P24=0,"Closed",IF(AND(ISNUMBER(Q24),$D$5&gt;Q24),"Overdue: deemed supply","Open"))))</f>
        <v/>
      </c>
      <c r="T24" s="17">
        <f>IF($B24="","",IF($A$5="Above ₹5 crore",IF(AND(MONTH($B24)&gt;=4,MONTH($B24)&lt;=9),"H1 ","H2 "),"")&amp;"FY "&amp;(YEAR($B24)-(MONTH($B24)&lt;4))&amp;"-"&amp;RIGHT((YEAR($B24)-(MONTH($B24)&lt;4))+1,2))</f>
        <v/>
      </c>
      <c r="U24" s="17">
        <f>IF($O24="","",IF($A$5="Above ₹5 crore",IF(AND(MONTH($O24)&gt;=4,MONTH($O24)&lt;=9),"H1 ","H2 "),"")&amp;"FY "&amp;(YEAR($O24)-(MONTH($O24)&lt;4))&amp;"-"&amp;RIGHT((YEAR($O24)-(MONTH($O24)&lt;4))+1,2))</f>
        <v/>
      </c>
      <c r="V24" s="15" t="n"/>
    </row>
    <row r="25">
      <c r="A25" s="12" t="n"/>
      <c r="B25" s="13" t="n"/>
      <c r="C25" s="15" t="n"/>
      <c r="D25" s="12" t="n"/>
      <c r="E25" s="15" t="n"/>
      <c r="F25" s="12" t="n"/>
      <c r="G25" s="15" t="n"/>
      <c r="H25" s="15" t="n"/>
      <c r="I25" s="15" t="n"/>
      <c r="J25" s="16" t="n"/>
      <c r="K25" s="15" t="n"/>
      <c r="L25" s="15" t="n"/>
      <c r="M25" s="15" t="n"/>
      <c r="N25" s="15" t="n"/>
      <c r="O25" s="13" t="n"/>
      <c r="P25" s="17">
        <f>IF($A25="","",I25-L25-M25-N25)</f>
        <v/>
      </c>
      <c r="Q25" s="18">
        <f>IF(OR($A25="",$B25="",$G25=""),"",IF($G25="Inputs",EDATE($B25,12)-1,IF($G25="Capital goods",EDATE($B25,36)-1,"No limit")))</f>
        <v/>
      </c>
      <c r="R25" s="19">
        <f>IF(OR(P25="",NOT(ISNUMBER(Q25))),"",IF(P25&lt;=0,"",Q25-$D$5))</f>
        <v/>
      </c>
      <c r="S25" s="17">
        <f>IF($A25="","",IF(P25&lt;0,"Check quantities",IF(P25=0,"Closed",IF(AND(ISNUMBER(Q25),$D$5&gt;Q25),"Overdue: deemed supply","Open"))))</f>
        <v/>
      </c>
      <c r="T25" s="17">
        <f>IF($B25="","",IF($A$5="Above ₹5 crore",IF(AND(MONTH($B25)&gt;=4,MONTH($B25)&lt;=9),"H1 ","H2 "),"")&amp;"FY "&amp;(YEAR($B25)-(MONTH($B25)&lt;4))&amp;"-"&amp;RIGHT((YEAR($B25)-(MONTH($B25)&lt;4))+1,2))</f>
        <v/>
      </c>
      <c r="U25" s="17">
        <f>IF($O25="","",IF($A$5="Above ₹5 crore",IF(AND(MONTH($O25)&gt;=4,MONTH($O25)&lt;=9),"H1 ","H2 "),"")&amp;"FY "&amp;(YEAR($O25)-(MONTH($O25)&lt;4))&amp;"-"&amp;RIGHT((YEAR($O25)-(MONTH($O25)&lt;4))+1,2))</f>
        <v/>
      </c>
      <c r="V25" s="15" t="n"/>
    </row>
    <row r="26">
      <c r="A26" s="12" t="n"/>
      <c r="B26" s="13" t="n"/>
      <c r="C26" s="15" t="n"/>
      <c r="D26" s="12" t="n"/>
      <c r="E26" s="15" t="n"/>
      <c r="F26" s="12" t="n"/>
      <c r="G26" s="15" t="n"/>
      <c r="H26" s="15" t="n"/>
      <c r="I26" s="15" t="n"/>
      <c r="J26" s="16" t="n"/>
      <c r="K26" s="15" t="n"/>
      <c r="L26" s="15" t="n"/>
      <c r="M26" s="15" t="n"/>
      <c r="N26" s="15" t="n"/>
      <c r="O26" s="13" t="n"/>
      <c r="P26" s="17">
        <f>IF($A26="","",I26-L26-M26-N26)</f>
        <v/>
      </c>
      <c r="Q26" s="18">
        <f>IF(OR($A26="",$B26="",$G26=""),"",IF($G26="Inputs",EDATE($B26,12)-1,IF($G26="Capital goods",EDATE($B26,36)-1,"No limit")))</f>
        <v/>
      </c>
      <c r="R26" s="19">
        <f>IF(OR(P26="",NOT(ISNUMBER(Q26))),"",IF(P26&lt;=0,"",Q26-$D$5))</f>
        <v/>
      </c>
      <c r="S26" s="17">
        <f>IF($A26="","",IF(P26&lt;0,"Check quantities",IF(P26=0,"Closed",IF(AND(ISNUMBER(Q26),$D$5&gt;Q26),"Overdue: deemed supply","Open"))))</f>
        <v/>
      </c>
      <c r="T26" s="17">
        <f>IF($B26="","",IF($A$5="Above ₹5 crore",IF(AND(MONTH($B26)&gt;=4,MONTH($B26)&lt;=9),"H1 ","H2 "),"")&amp;"FY "&amp;(YEAR($B26)-(MONTH($B26)&lt;4))&amp;"-"&amp;RIGHT((YEAR($B26)-(MONTH($B26)&lt;4))+1,2))</f>
        <v/>
      </c>
      <c r="U26" s="17">
        <f>IF($O26="","",IF($A$5="Above ₹5 crore",IF(AND(MONTH($O26)&gt;=4,MONTH($O26)&lt;=9),"H1 ","H2 "),"")&amp;"FY "&amp;(YEAR($O26)-(MONTH($O26)&lt;4))&amp;"-"&amp;RIGHT((YEAR($O26)-(MONTH($O26)&lt;4))+1,2))</f>
        <v/>
      </c>
      <c r="V26" s="15" t="n"/>
    </row>
    <row r="27">
      <c r="A27" s="12" t="n"/>
      <c r="B27" s="13" t="n"/>
      <c r="C27" s="15" t="n"/>
      <c r="D27" s="12" t="n"/>
      <c r="E27" s="15" t="n"/>
      <c r="F27" s="12" t="n"/>
      <c r="G27" s="15" t="n"/>
      <c r="H27" s="15" t="n"/>
      <c r="I27" s="15" t="n"/>
      <c r="J27" s="16" t="n"/>
      <c r="K27" s="15" t="n"/>
      <c r="L27" s="15" t="n"/>
      <c r="M27" s="15" t="n"/>
      <c r="N27" s="15" t="n"/>
      <c r="O27" s="13" t="n"/>
      <c r="P27" s="17">
        <f>IF($A27="","",I27-L27-M27-N27)</f>
        <v/>
      </c>
      <c r="Q27" s="18">
        <f>IF(OR($A27="",$B27="",$G27=""),"",IF($G27="Inputs",EDATE($B27,12)-1,IF($G27="Capital goods",EDATE($B27,36)-1,"No limit")))</f>
        <v/>
      </c>
      <c r="R27" s="19">
        <f>IF(OR(P27="",NOT(ISNUMBER(Q27))),"",IF(P27&lt;=0,"",Q27-$D$5))</f>
        <v/>
      </c>
      <c r="S27" s="17">
        <f>IF($A27="","",IF(P27&lt;0,"Check quantities",IF(P27=0,"Closed",IF(AND(ISNUMBER(Q27),$D$5&gt;Q27),"Overdue: deemed supply","Open"))))</f>
        <v/>
      </c>
      <c r="T27" s="17">
        <f>IF($B27="","",IF($A$5="Above ₹5 crore",IF(AND(MONTH($B27)&gt;=4,MONTH($B27)&lt;=9),"H1 ","H2 "),"")&amp;"FY "&amp;(YEAR($B27)-(MONTH($B27)&lt;4))&amp;"-"&amp;RIGHT((YEAR($B27)-(MONTH($B27)&lt;4))+1,2))</f>
        <v/>
      </c>
      <c r="U27" s="17">
        <f>IF($O27="","",IF($A$5="Above ₹5 crore",IF(AND(MONTH($O27)&gt;=4,MONTH($O27)&lt;=9),"H1 ","H2 "),"")&amp;"FY "&amp;(YEAR($O27)-(MONTH($O27)&lt;4))&amp;"-"&amp;RIGHT((YEAR($O27)-(MONTH($O27)&lt;4))+1,2))</f>
        <v/>
      </c>
      <c r="V27" s="15" t="n"/>
    </row>
    <row r="28">
      <c r="A28" s="12" t="n"/>
      <c r="B28" s="13" t="n"/>
      <c r="C28" s="15" t="n"/>
      <c r="D28" s="12" t="n"/>
      <c r="E28" s="15" t="n"/>
      <c r="F28" s="12" t="n"/>
      <c r="G28" s="15" t="n"/>
      <c r="H28" s="15" t="n"/>
      <c r="I28" s="15" t="n"/>
      <c r="J28" s="16" t="n"/>
      <c r="K28" s="15" t="n"/>
      <c r="L28" s="15" t="n"/>
      <c r="M28" s="15" t="n"/>
      <c r="N28" s="15" t="n"/>
      <c r="O28" s="13" t="n"/>
      <c r="P28" s="17">
        <f>IF($A28="","",I28-L28-M28-N28)</f>
        <v/>
      </c>
      <c r="Q28" s="18">
        <f>IF(OR($A28="",$B28="",$G28=""),"",IF($G28="Inputs",EDATE($B28,12)-1,IF($G28="Capital goods",EDATE($B28,36)-1,"No limit")))</f>
        <v/>
      </c>
      <c r="R28" s="19">
        <f>IF(OR(P28="",NOT(ISNUMBER(Q28))),"",IF(P28&lt;=0,"",Q28-$D$5))</f>
        <v/>
      </c>
      <c r="S28" s="17">
        <f>IF($A28="","",IF(P28&lt;0,"Check quantities",IF(P28=0,"Closed",IF(AND(ISNUMBER(Q28),$D$5&gt;Q28),"Overdue: deemed supply","Open"))))</f>
        <v/>
      </c>
      <c r="T28" s="17">
        <f>IF($B28="","",IF($A$5="Above ₹5 crore",IF(AND(MONTH($B28)&gt;=4,MONTH($B28)&lt;=9),"H1 ","H2 "),"")&amp;"FY "&amp;(YEAR($B28)-(MONTH($B28)&lt;4))&amp;"-"&amp;RIGHT((YEAR($B28)-(MONTH($B28)&lt;4))+1,2))</f>
        <v/>
      </c>
      <c r="U28" s="17">
        <f>IF($O28="","",IF($A$5="Above ₹5 crore",IF(AND(MONTH($O28)&gt;=4,MONTH($O28)&lt;=9),"H1 ","H2 "),"")&amp;"FY "&amp;(YEAR($O28)-(MONTH($O28)&lt;4))&amp;"-"&amp;RIGHT((YEAR($O28)-(MONTH($O28)&lt;4))+1,2))</f>
        <v/>
      </c>
      <c r="V28" s="15" t="n"/>
    </row>
    <row r="29">
      <c r="A29" s="12" t="n"/>
      <c r="B29" s="13" t="n"/>
      <c r="C29" s="15" t="n"/>
      <c r="D29" s="12" t="n"/>
      <c r="E29" s="15" t="n"/>
      <c r="F29" s="12" t="n"/>
      <c r="G29" s="15" t="n"/>
      <c r="H29" s="15" t="n"/>
      <c r="I29" s="15" t="n"/>
      <c r="J29" s="16" t="n"/>
      <c r="K29" s="15" t="n"/>
      <c r="L29" s="15" t="n"/>
      <c r="M29" s="15" t="n"/>
      <c r="N29" s="15" t="n"/>
      <c r="O29" s="13" t="n"/>
      <c r="P29" s="17">
        <f>IF($A29="","",I29-L29-M29-N29)</f>
        <v/>
      </c>
      <c r="Q29" s="18">
        <f>IF(OR($A29="",$B29="",$G29=""),"",IF($G29="Inputs",EDATE($B29,12)-1,IF($G29="Capital goods",EDATE($B29,36)-1,"No limit")))</f>
        <v/>
      </c>
      <c r="R29" s="19">
        <f>IF(OR(P29="",NOT(ISNUMBER(Q29))),"",IF(P29&lt;=0,"",Q29-$D$5))</f>
        <v/>
      </c>
      <c r="S29" s="17">
        <f>IF($A29="","",IF(P29&lt;0,"Check quantities",IF(P29=0,"Closed",IF(AND(ISNUMBER(Q29),$D$5&gt;Q29),"Overdue: deemed supply","Open"))))</f>
        <v/>
      </c>
      <c r="T29" s="17">
        <f>IF($B29="","",IF($A$5="Above ₹5 crore",IF(AND(MONTH($B29)&gt;=4,MONTH($B29)&lt;=9),"H1 ","H2 "),"")&amp;"FY "&amp;(YEAR($B29)-(MONTH($B29)&lt;4))&amp;"-"&amp;RIGHT((YEAR($B29)-(MONTH($B29)&lt;4))+1,2))</f>
        <v/>
      </c>
      <c r="U29" s="17">
        <f>IF($O29="","",IF($A$5="Above ₹5 crore",IF(AND(MONTH($O29)&gt;=4,MONTH($O29)&lt;=9),"H1 ","H2 "),"")&amp;"FY "&amp;(YEAR($O29)-(MONTH($O29)&lt;4))&amp;"-"&amp;RIGHT((YEAR($O29)-(MONTH($O29)&lt;4))+1,2))</f>
        <v/>
      </c>
      <c r="V29" s="15" t="n"/>
    </row>
    <row r="30">
      <c r="A30" s="12" t="n"/>
      <c r="B30" s="13" t="n"/>
      <c r="C30" s="15" t="n"/>
      <c r="D30" s="12" t="n"/>
      <c r="E30" s="15" t="n"/>
      <c r="F30" s="12" t="n"/>
      <c r="G30" s="15" t="n"/>
      <c r="H30" s="15" t="n"/>
      <c r="I30" s="15" t="n"/>
      <c r="J30" s="16" t="n"/>
      <c r="K30" s="15" t="n"/>
      <c r="L30" s="15" t="n"/>
      <c r="M30" s="15" t="n"/>
      <c r="N30" s="15" t="n"/>
      <c r="O30" s="13" t="n"/>
      <c r="P30" s="17">
        <f>IF($A30="","",I30-L30-M30-N30)</f>
        <v/>
      </c>
      <c r="Q30" s="18">
        <f>IF(OR($A30="",$B30="",$G30=""),"",IF($G30="Inputs",EDATE($B30,12)-1,IF($G30="Capital goods",EDATE($B30,36)-1,"No limit")))</f>
        <v/>
      </c>
      <c r="R30" s="19">
        <f>IF(OR(P30="",NOT(ISNUMBER(Q30))),"",IF(P30&lt;=0,"",Q30-$D$5))</f>
        <v/>
      </c>
      <c r="S30" s="17">
        <f>IF($A30="","",IF(P30&lt;0,"Check quantities",IF(P30=0,"Closed",IF(AND(ISNUMBER(Q30),$D$5&gt;Q30),"Overdue: deemed supply","Open"))))</f>
        <v/>
      </c>
      <c r="T30" s="17">
        <f>IF($B30="","",IF($A$5="Above ₹5 crore",IF(AND(MONTH($B30)&gt;=4,MONTH($B30)&lt;=9),"H1 ","H2 "),"")&amp;"FY "&amp;(YEAR($B30)-(MONTH($B30)&lt;4))&amp;"-"&amp;RIGHT((YEAR($B30)-(MONTH($B30)&lt;4))+1,2))</f>
        <v/>
      </c>
      <c r="U30" s="17">
        <f>IF($O30="","",IF($A$5="Above ₹5 crore",IF(AND(MONTH($O30)&gt;=4,MONTH($O30)&lt;=9),"H1 ","H2 "),"")&amp;"FY "&amp;(YEAR($O30)-(MONTH($O30)&lt;4))&amp;"-"&amp;RIGHT((YEAR($O30)-(MONTH($O30)&lt;4))+1,2))</f>
        <v/>
      </c>
      <c r="V30" s="15" t="n"/>
    </row>
    <row r="31">
      <c r="A31" s="12" t="n"/>
      <c r="B31" s="13" t="n"/>
      <c r="C31" s="15" t="n"/>
      <c r="D31" s="12" t="n"/>
      <c r="E31" s="15" t="n"/>
      <c r="F31" s="12" t="n"/>
      <c r="G31" s="15" t="n"/>
      <c r="H31" s="15" t="n"/>
      <c r="I31" s="15" t="n"/>
      <c r="J31" s="16" t="n"/>
      <c r="K31" s="15" t="n"/>
      <c r="L31" s="15" t="n"/>
      <c r="M31" s="15" t="n"/>
      <c r="N31" s="15" t="n"/>
      <c r="O31" s="13" t="n"/>
      <c r="P31" s="17">
        <f>IF($A31="","",I31-L31-M31-N31)</f>
        <v/>
      </c>
      <c r="Q31" s="18">
        <f>IF(OR($A31="",$B31="",$G31=""),"",IF($G31="Inputs",EDATE($B31,12)-1,IF($G31="Capital goods",EDATE($B31,36)-1,"No limit")))</f>
        <v/>
      </c>
      <c r="R31" s="19">
        <f>IF(OR(P31="",NOT(ISNUMBER(Q31))),"",IF(P31&lt;=0,"",Q31-$D$5))</f>
        <v/>
      </c>
      <c r="S31" s="17">
        <f>IF($A31="","",IF(P31&lt;0,"Check quantities",IF(P31=0,"Closed",IF(AND(ISNUMBER(Q31),$D$5&gt;Q31),"Overdue: deemed supply","Open"))))</f>
        <v/>
      </c>
      <c r="T31" s="17">
        <f>IF($B31="","",IF($A$5="Above ₹5 crore",IF(AND(MONTH($B31)&gt;=4,MONTH($B31)&lt;=9),"H1 ","H2 "),"")&amp;"FY "&amp;(YEAR($B31)-(MONTH($B31)&lt;4))&amp;"-"&amp;RIGHT((YEAR($B31)-(MONTH($B31)&lt;4))+1,2))</f>
        <v/>
      </c>
      <c r="U31" s="17">
        <f>IF($O31="","",IF($A$5="Above ₹5 crore",IF(AND(MONTH($O31)&gt;=4,MONTH($O31)&lt;=9),"H1 ","H2 "),"")&amp;"FY "&amp;(YEAR($O31)-(MONTH($O31)&lt;4))&amp;"-"&amp;RIGHT((YEAR($O31)-(MONTH($O31)&lt;4))+1,2))</f>
        <v/>
      </c>
      <c r="V31" s="15" t="n"/>
    </row>
    <row r="32">
      <c r="A32" s="12" t="n"/>
      <c r="B32" s="13" t="n"/>
      <c r="C32" s="15" t="n"/>
      <c r="D32" s="12" t="n"/>
      <c r="E32" s="15" t="n"/>
      <c r="F32" s="12" t="n"/>
      <c r="G32" s="15" t="n"/>
      <c r="H32" s="15" t="n"/>
      <c r="I32" s="15" t="n"/>
      <c r="J32" s="16" t="n"/>
      <c r="K32" s="15" t="n"/>
      <c r="L32" s="15" t="n"/>
      <c r="M32" s="15" t="n"/>
      <c r="N32" s="15" t="n"/>
      <c r="O32" s="13" t="n"/>
      <c r="P32" s="17">
        <f>IF($A32="","",I32-L32-M32-N32)</f>
        <v/>
      </c>
      <c r="Q32" s="18">
        <f>IF(OR($A32="",$B32="",$G32=""),"",IF($G32="Inputs",EDATE($B32,12)-1,IF($G32="Capital goods",EDATE($B32,36)-1,"No limit")))</f>
        <v/>
      </c>
      <c r="R32" s="19">
        <f>IF(OR(P32="",NOT(ISNUMBER(Q32))),"",IF(P32&lt;=0,"",Q32-$D$5))</f>
        <v/>
      </c>
      <c r="S32" s="17">
        <f>IF($A32="","",IF(P32&lt;0,"Check quantities",IF(P32=0,"Closed",IF(AND(ISNUMBER(Q32),$D$5&gt;Q32),"Overdue: deemed supply","Open"))))</f>
        <v/>
      </c>
      <c r="T32" s="17">
        <f>IF($B32="","",IF($A$5="Above ₹5 crore",IF(AND(MONTH($B32)&gt;=4,MONTH($B32)&lt;=9),"H1 ","H2 "),"")&amp;"FY "&amp;(YEAR($B32)-(MONTH($B32)&lt;4))&amp;"-"&amp;RIGHT((YEAR($B32)-(MONTH($B32)&lt;4))+1,2))</f>
        <v/>
      </c>
      <c r="U32" s="17">
        <f>IF($O32="","",IF($A$5="Above ₹5 crore",IF(AND(MONTH($O32)&gt;=4,MONTH($O32)&lt;=9),"H1 ","H2 "),"")&amp;"FY "&amp;(YEAR($O32)-(MONTH($O32)&lt;4))&amp;"-"&amp;RIGHT((YEAR($O32)-(MONTH($O32)&lt;4))+1,2))</f>
        <v/>
      </c>
      <c r="V32" s="15" t="n"/>
    </row>
    <row r="33">
      <c r="A33" s="12" t="n"/>
      <c r="B33" s="13" t="n"/>
      <c r="C33" s="15" t="n"/>
      <c r="D33" s="12" t="n"/>
      <c r="E33" s="15" t="n"/>
      <c r="F33" s="12" t="n"/>
      <c r="G33" s="15" t="n"/>
      <c r="H33" s="15" t="n"/>
      <c r="I33" s="15" t="n"/>
      <c r="J33" s="16" t="n"/>
      <c r="K33" s="15" t="n"/>
      <c r="L33" s="15" t="n"/>
      <c r="M33" s="15" t="n"/>
      <c r="N33" s="15" t="n"/>
      <c r="O33" s="13" t="n"/>
      <c r="P33" s="17">
        <f>IF($A33="","",I33-L33-M33-N33)</f>
        <v/>
      </c>
      <c r="Q33" s="18">
        <f>IF(OR($A33="",$B33="",$G33=""),"",IF($G33="Inputs",EDATE($B33,12)-1,IF($G33="Capital goods",EDATE($B33,36)-1,"No limit")))</f>
        <v/>
      </c>
      <c r="R33" s="19">
        <f>IF(OR(P33="",NOT(ISNUMBER(Q33))),"",IF(P33&lt;=0,"",Q33-$D$5))</f>
        <v/>
      </c>
      <c r="S33" s="17">
        <f>IF($A33="","",IF(P33&lt;0,"Check quantities",IF(P33=0,"Closed",IF(AND(ISNUMBER(Q33),$D$5&gt;Q33),"Overdue: deemed supply","Open"))))</f>
        <v/>
      </c>
      <c r="T33" s="17">
        <f>IF($B33="","",IF($A$5="Above ₹5 crore",IF(AND(MONTH($B33)&gt;=4,MONTH($B33)&lt;=9),"H1 ","H2 "),"")&amp;"FY "&amp;(YEAR($B33)-(MONTH($B33)&lt;4))&amp;"-"&amp;RIGHT((YEAR($B33)-(MONTH($B33)&lt;4))+1,2))</f>
        <v/>
      </c>
      <c r="U33" s="17">
        <f>IF($O33="","",IF($A$5="Above ₹5 crore",IF(AND(MONTH($O33)&gt;=4,MONTH($O33)&lt;=9),"H1 ","H2 "),"")&amp;"FY "&amp;(YEAR($O33)-(MONTH($O33)&lt;4))&amp;"-"&amp;RIGHT((YEAR($O33)-(MONTH($O33)&lt;4))+1,2))</f>
        <v/>
      </c>
      <c r="V33" s="15" t="n"/>
    </row>
    <row r="34">
      <c r="A34" s="12" t="n"/>
      <c r="B34" s="13" t="n"/>
      <c r="C34" s="15" t="n"/>
      <c r="D34" s="12" t="n"/>
      <c r="E34" s="15" t="n"/>
      <c r="F34" s="12" t="n"/>
      <c r="G34" s="15" t="n"/>
      <c r="H34" s="15" t="n"/>
      <c r="I34" s="15" t="n"/>
      <c r="J34" s="16" t="n"/>
      <c r="K34" s="15" t="n"/>
      <c r="L34" s="15" t="n"/>
      <c r="M34" s="15" t="n"/>
      <c r="N34" s="15" t="n"/>
      <c r="O34" s="13" t="n"/>
      <c r="P34" s="17">
        <f>IF($A34="","",I34-L34-M34-N34)</f>
        <v/>
      </c>
      <c r="Q34" s="18">
        <f>IF(OR($A34="",$B34="",$G34=""),"",IF($G34="Inputs",EDATE($B34,12)-1,IF($G34="Capital goods",EDATE($B34,36)-1,"No limit")))</f>
        <v/>
      </c>
      <c r="R34" s="19">
        <f>IF(OR(P34="",NOT(ISNUMBER(Q34))),"",IF(P34&lt;=0,"",Q34-$D$5))</f>
        <v/>
      </c>
      <c r="S34" s="17">
        <f>IF($A34="","",IF(P34&lt;0,"Check quantities",IF(P34=0,"Closed",IF(AND(ISNUMBER(Q34),$D$5&gt;Q34),"Overdue: deemed supply","Open"))))</f>
        <v/>
      </c>
      <c r="T34" s="17">
        <f>IF($B34="","",IF($A$5="Above ₹5 crore",IF(AND(MONTH($B34)&gt;=4,MONTH($B34)&lt;=9),"H1 ","H2 "),"")&amp;"FY "&amp;(YEAR($B34)-(MONTH($B34)&lt;4))&amp;"-"&amp;RIGHT((YEAR($B34)-(MONTH($B34)&lt;4))+1,2))</f>
        <v/>
      </c>
      <c r="U34" s="17">
        <f>IF($O34="","",IF($A$5="Above ₹5 crore",IF(AND(MONTH($O34)&gt;=4,MONTH($O34)&lt;=9),"H1 ","H2 "),"")&amp;"FY "&amp;(YEAR($O34)-(MONTH($O34)&lt;4))&amp;"-"&amp;RIGHT((YEAR($O34)-(MONTH($O34)&lt;4))+1,2))</f>
        <v/>
      </c>
      <c r="V34" s="15" t="n"/>
    </row>
    <row r="35">
      <c r="A35" s="12" t="n"/>
      <c r="B35" s="13" t="n"/>
      <c r="C35" s="15" t="n"/>
      <c r="D35" s="12" t="n"/>
      <c r="E35" s="15" t="n"/>
      <c r="F35" s="12" t="n"/>
      <c r="G35" s="15" t="n"/>
      <c r="H35" s="15" t="n"/>
      <c r="I35" s="15" t="n"/>
      <c r="J35" s="16" t="n"/>
      <c r="K35" s="15" t="n"/>
      <c r="L35" s="15" t="n"/>
      <c r="M35" s="15" t="n"/>
      <c r="N35" s="15" t="n"/>
      <c r="O35" s="13" t="n"/>
      <c r="P35" s="17">
        <f>IF($A35="","",I35-L35-M35-N35)</f>
        <v/>
      </c>
      <c r="Q35" s="18">
        <f>IF(OR($A35="",$B35="",$G35=""),"",IF($G35="Inputs",EDATE($B35,12)-1,IF($G35="Capital goods",EDATE($B35,36)-1,"No limit")))</f>
        <v/>
      </c>
      <c r="R35" s="19">
        <f>IF(OR(P35="",NOT(ISNUMBER(Q35))),"",IF(P35&lt;=0,"",Q35-$D$5))</f>
        <v/>
      </c>
      <c r="S35" s="17">
        <f>IF($A35="","",IF(P35&lt;0,"Check quantities",IF(P35=0,"Closed",IF(AND(ISNUMBER(Q35),$D$5&gt;Q35),"Overdue: deemed supply","Open"))))</f>
        <v/>
      </c>
      <c r="T35" s="17">
        <f>IF($B35="","",IF($A$5="Above ₹5 crore",IF(AND(MONTH($B35)&gt;=4,MONTH($B35)&lt;=9),"H1 ","H2 "),"")&amp;"FY "&amp;(YEAR($B35)-(MONTH($B35)&lt;4))&amp;"-"&amp;RIGHT((YEAR($B35)-(MONTH($B35)&lt;4))+1,2))</f>
        <v/>
      </c>
      <c r="U35" s="17">
        <f>IF($O35="","",IF($A$5="Above ₹5 crore",IF(AND(MONTH($O35)&gt;=4,MONTH($O35)&lt;=9),"H1 ","H2 "),"")&amp;"FY "&amp;(YEAR($O35)-(MONTH($O35)&lt;4))&amp;"-"&amp;RIGHT((YEAR($O35)-(MONTH($O35)&lt;4))+1,2))</f>
        <v/>
      </c>
      <c r="V35" s="15" t="n"/>
    </row>
    <row r="36">
      <c r="A36" s="12" t="n"/>
      <c r="B36" s="13" t="n"/>
      <c r="C36" s="15" t="n"/>
      <c r="D36" s="12" t="n"/>
      <c r="E36" s="15" t="n"/>
      <c r="F36" s="12" t="n"/>
      <c r="G36" s="15" t="n"/>
      <c r="H36" s="15" t="n"/>
      <c r="I36" s="15" t="n"/>
      <c r="J36" s="16" t="n"/>
      <c r="K36" s="15" t="n"/>
      <c r="L36" s="15" t="n"/>
      <c r="M36" s="15" t="n"/>
      <c r="N36" s="15" t="n"/>
      <c r="O36" s="13" t="n"/>
      <c r="P36" s="17">
        <f>IF($A36="","",I36-L36-M36-N36)</f>
        <v/>
      </c>
      <c r="Q36" s="18">
        <f>IF(OR($A36="",$B36="",$G36=""),"",IF($G36="Inputs",EDATE($B36,12)-1,IF($G36="Capital goods",EDATE($B36,36)-1,"No limit")))</f>
        <v/>
      </c>
      <c r="R36" s="19">
        <f>IF(OR(P36="",NOT(ISNUMBER(Q36))),"",IF(P36&lt;=0,"",Q36-$D$5))</f>
        <v/>
      </c>
      <c r="S36" s="17">
        <f>IF($A36="","",IF(P36&lt;0,"Check quantities",IF(P36=0,"Closed",IF(AND(ISNUMBER(Q36),$D$5&gt;Q36),"Overdue: deemed supply","Open"))))</f>
        <v/>
      </c>
      <c r="T36" s="17">
        <f>IF($B36="","",IF($A$5="Above ₹5 crore",IF(AND(MONTH($B36)&gt;=4,MONTH($B36)&lt;=9),"H1 ","H2 "),"")&amp;"FY "&amp;(YEAR($B36)-(MONTH($B36)&lt;4))&amp;"-"&amp;RIGHT((YEAR($B36)-(MONTH($B36)&lt;4))+1,2))</f>
        <v/>
      </c>
      <c r="U36" s="17">
        <f>IF($O36="","",IF($A$5="Above ₹5 crore",IF(AND(MONTH($O36)&gt;=4,MONTH($O36)&lt;=9),"H1 ","H2 "),"")&amp;"FY "&amp;(YEAR($O36)-(MONTH($O36)&lt;4))&amp;"-"&amp;RIGHT((YEAR($O36)-(MONTH($O36)&lt;4))+1,2))</f>
        <v/>
      </c>
      <c r="V36" s="15" t="n"/>
    </row>
    <row r="37">
      <c r="A37" s="12" t="n"/>
      <c r="B37" s="13" t="n"/>
      <c r="C37" s="15" t="n"/>
      <c r="D37" s="12" t="n"/>
      <c r="E37" s="15" t="n"/>
      <c r="F37" s="12" t="n"/>
      <c r="G37" s="15" t="n"/>
      <c r="H37" s="15" t="n"/>
      <c r="I37" s="15" t="n"/>
      <c r="J37" s="16" t="n"/>
      <c r="K37" s="15" t="n"/>
      <c r="L37" s="15" t="n"/>
      <c r="M37" s="15" t="n"/>
      <c r="N37" s="15" t="n"/>
      <c r="O37" s="13" t="n"/>
      <c r="P37" s="17">
        <f>IF($A37="","",I37-L37-M37-N37)</f>
        <v/>
      </c>
      <c r="Q37" s="18">
        <f>IF(OR($A37="",$B37="",$G37=""),"",IF($G37="Inputs",EDATE($B37,12)-1,IF($G37="Capital goods",EDATE($B37,36)-1,"No limit")))</f>
        <v/>
      </c>
      <c r="R37" s="19">
        <f>IF(OR(P37="",NOT(ISNUMBER(Q37))),"",IF(P37&lt;=0,"",Q37-$D$5))</f>
        <v/>
      </c>
      <c r="S37" s="17">
        <f>IF($A37="","",IF(P37&lt;0,"Check quantities",IF(P37=0,"Closed",IF(AND(ISNUMBER(Q37),$D$5&gt;Q37),"Overdue: deemed supply","Open"))))</f>
        <v/>
      </c>
      <c r="T37" s="17">
        <f>IF($B37="","",IF($A$5="Above ₹5 crore",IF(AND(MONTH($B37)&gt;=4,MONTH($B37)&lt;=9),"H1 ","H2 "),"")&amp;"FY "&amp;(YEAR($B37)-(MONTH($B37)&lt;4))&amp;"-"&amp;RIGHT((YEAR($B37)-(MONTH($B37)&lt;4))+1,2))</f>
        <v/>
      </c>
      <c r="U37" s="17">
        <f>IF($O37="","",IF($A$5="Above ₹5 crore",IF(AND(MONTH($O37)&gt;=4,MONTH($O37)&lt;=9),"H1 ","H2 "),"")&amp;"FY "&amp;(YEAR($O37)-(MONTH($O37)&lt;4))&amp;"-"&amp;RIGHT((YEAR($O37)-(MONTH($O37)&lt;4))+1,2))</f>
        <v/>
      </c>
      <c r="V37" s="15" t="n"/>
    </row>
    <row r="38">
      <c r="A38" s="12" t="n"/>
      <c r="B38" s="13" t="n"/>
      <c r="C38" s="15" t="n"/>
      <c r="D38" s="12" t="n"/>
      <c r="E38" s="15" t="n"/>
      <c r="F38" s="12" t="n"/>
      <c r="G38" s="15" t="n"/>
      <c r="H38" s="15" t="n"/>
      <c r="I38" s="15" t="n"/>
      <c r="J38" s="16" t="n"/>
      <c r="K38" s="15" t="n"/>
      <c r="L38" s="15" t="n"/>
      <c r="M38" s="15" t="n"/>
      <c r="N38" s="15" t="n"/>
      <c r="O38" s="13" t="n"/>
      <c r="P38" s="17">
        <f>IF($A38="","",I38-L38-M38-N38)</f>
        <v/>
      </c>
      <c r="Q38" s="18">
        <f>IF(OR($A38="",$B38="",$G38=""),"",IF($G38="Inputs",EDATE($B38,12)-1,IF($G38="Capital goods",EDATE($B38,36)-1,"No limit")))</f>
        <v/>
      </c>
      <c r="R38" s="19">
        <f>IF(OR(P38="",NOT(ISNUMBER(Q38))),"",IF(P38&lt;=0,"",Q38-$D$5))</f>
        <v/>
      </c>
      <c r="S38" s="17">
        <f>IF($A38="","",IF(P38&lt;0,"Check quantities",IF(P38=0,"Closed",IF(AND(ISNUMBER(Q38),$D$5&gt;Q38),"Overdue: deemed supply","Open"))))</f>
        <v/>
      </c>
      <c r="T38" s="17">
        <f>IF($B38="","",IF($A$5="Above ₹5 crore",IF(AND(MONTH($B38)&gt;=4,MONTH($B38)&lt;=9),"H1 ","H2 "),"")&amp;"FY "&amp;(YEAR($B38)-(MONTH($B38)&lt;4))&amp;"-"&amp;RIGHT((YEAR($B38)-(MONTH($B38)&lt;4))+1,2))</f>
        <v/>
      </c>
      <c r="U38" s="17">
        <f>IF($O38="","",IF($A$5="Above ₹5 crore",IF(AND(MONTH($O38)&gt;=4,MONTH($O38)&lt;=9),"H1 ","H2 "),"")&amp;"FY "&amp;(YEAR($O38)-(MONTH($O38)&lt;4))&amp;"-"&amp;RIGHT((YEAR($O38)-(MONTH($O38)&lt;4))+1,2))</f>
        <v/>
      </c>
      <c r="V38" s="15" t="n"/>
    </row>
    <row r="39">
      <c r="A39" s="12" t="n"/>
      <c r="B39" s="13" t="n"/>
      <c r="C39" s="15" t="n"/>
      <c r="D39" s="12" t="n"/>
      <c r="E39" s="15" t="n"/>
      <c r="F39" s="12" t="n"/>
      <c r="G39" s="15" t="n"/>
      <c r="H39" s="15" t="n"/>
      <c r="I39" s="15" t="n"/>
      <c r="J39" s="16" t="n"/>
      <c r="K39" s="15" t="n"/>
      <c r="L39" s="15" t="n"/>
      <c r="M39" s="15" t="n"/>
      <c r="N39" s="15" t="n"/>
      <c r="O39" s="13" t="n"/>
      <c r="P39" s="17">
        <f>IF($A39="","",I39-L39-M39-N39)</f>
        <v/>
      </c>
      <c r="Q39" s="18">
        <f>IF(OR($A39="",$B39="",$G39=""),"",IF($G39="Inputs",EDATE($B39,12)-1,IF($G39="Capital goods",EDATE($B39,36)-1,"No limit")))</f>
        <v/>
      </c>
      <c r="R39" s="19">
        <f>IF(OR(P39="",NOT(ISNUMBER(Q39))),"",IF(P39&lt;=0,"",Q39-$D$5))</f>
        <v/>
      </c>
      <c r="S39" s="17">
        <f>IF($A39="","",IF(P39&lt;0,"Check quantities",IF(P39=0,"Closed",IF(AND(ISNUMBER(Q39),$D$5&gt;Q39),"Overdue: deemed supply","Open"))))</f>
        <v/>
      </c>
      <c r="T39" s="17">
        <f>IF($B39="","",IF($A$5="Above ₹5 crore",IF(AND(MONTH($B39)&gt;=4,MONTH($B39)&lt;=9),"H1 ","H2 "),"")&amp;"FY "&amp;(YEAR($B39)-(MONTH($B39)&lt;4))&amp;"-"&amp;RIGHT((YEAR($B39)-(MONTH($B39)&lt;4))+1,2))</f>
        <v/>
      </c>
      <c r="U39" s="17">
        <f>IF($O39="","",IF($A$5="Above ₹5 crore",IF(AND(MONTH($O39)&gt;=4,MONTH($O39)&lt;=9),"H1 ","H2 "),"")&amp;"FY "&amp;(YEAR($O39)-(MONTH($O39)&lt;4))&amp;"-"&amp;RIGHT((YEAR($O39)-(MONTH($O39)&lt;4))+1,2))</f>
        <v/>
      </c>
      <c r="V39" s="15" t="n"/>
    </row>
    <row r="40">
      <c r="A40" s="12" t="n"/>
      <c r="B40" s="13" t="n"/>
      <c r="C40" s="15" t="n"/>
      <c r="D40" s="12" t="n"/>
      <c r="E40" s="15" t="n"/>
      <c r="F40" s="12" t="n"/>
      <c r="G40" s="15" t="n"/>
      <c r="H40" s="15" t="n"/>
      <c r="I40" s="15" t="n"/>
      <c r="J40" s="16" t="n"/>
      <c r="K40" s="15" t="n"/>
      <c r="L40" s="15" t="n"/>
      <c r="M40" s="15" t="n"/>
      <c r="N40" s="15" t="n"/>
      <c r="O40" s="13" t="n"/>
      <c r="P40" s="17">
        <f>IF($A40="","",I40-L40-M40-N40)</f>
        <v/>
      </c>
      <c r="Q40" s="18">
        <f>IF(OR($A40="",$B40="",$G40=""),"",IF($G40="Inputs",EDATE($B40,12)-1,IF($G40="Capital goods",EDATE($B40,36)-1,"No limit")))</f>
        <v/>
      </c>
      <c r="R40" s="19">
        <f>IF(OR(P40="",NOT(ISNUMBER(Q40))),"",IF(P40&lt;=0,"",Q40-$D$5))</f>
        <v/>
      </c>
      <c r="S40" s="17">
        <f>IF($A40="","",IF(P40&lt;0,"Check quantities",IF(P40=0,"Closed",IF(AND(ISNUMBER(Q40),$D$5&gt;Q40),"Overdue: deemed supply","Open"))))</f>
        <v/>
      </c>
      <c r="T40" s="17">
        <f>IF($B40="","",IF($A$5="Above ₹5 crore",IF(AND(MONTH($B40)&gt;=4,MONTH($B40)&lt;=9),"H1 ","H2 "),"")&amp;"FY "&amp;(YEAR($B40)-(MONTH($B40)&lt;4))&amp;"-"&amp;RIGHT((YEAR($B40)-(MONTH($B40)&lt;4))+1,2))</f>
        <v/>
      </c>
      <c r="U40" s="17">
        <f>IF($O40="","",IF($A$5="Above ₹5 crore",IF(AND(MONTH($O40)&gt;=4,MONTH($O40)&lt;=9),"H1 ","H2 "),"")&amp;"FY "&amp;(YEAR($O40)-(MONTH($O40)&lt;4))&amp;"-"&amp;RIGHT((YEAR($O40)-(MONTH($O40)&lt;4))+1,2))</f>
        <v/>
      </c>
      <c r="V40" s="15" t="n"/>
    </row>
    <row r="41">
      <c r="A41" s="12" t="n"/>
      <c r="B41" s="13" t="n"/>
      <c r="C41" s="15" t="n"/>
      <c r="D41" s="12" t="n"/>
      <c r="E41" s="15" t="n"/>
      <c r="F41" s="12" t="n"/>
      <c r="G41" s="15" t="n"/>
      <c r="H41" s="15" t="n"/>
      <c r="I41" s="15" t="n"/>
      <c r="J41" s="16" t="n"/>
      <c r="K41" s="15" t="n"/>
      <c r="L41" s="15" t="n"/>
      <c r="M41" s="15" t="n"/>
      <c r="N41" s="15" t="n"/>
      <c r="O41" s="13" t="n"/>
      <c r="P41" s="17">
        <f>IF($A41="","",I41-L41-M41-N41)</f>
        <v/>
      </c>
      <c r="Q41" s="18">
        <f>IF(OR($A41="",$B41="",$G41=""),"",IF($G41="Inputs",EDATE($B41,12)-1,IF($G41="Capital goods",EDATE($B41,36)-1,"No limit")))</f>
        <v/>
      </c>
      <c r="R41" s="19">
        <f>IF(OR(P41="",NOT(ISNUMBER(Q41))),"",IF(P41&lt;=0,"",Q41-$D$5))</f>
        <v/>
      </c>
      <c r="S41" s="17">
        <f>IF($A41="","",IF(P41&lt;0,"Check quantities",IF(P41=0,"Closed",IF(AND(ISNUMBER(Q41),$D$5&gt;Q41),"Overdue: deemed supply","Open"))))</f>
        <v/>
      </c>
      <c r="T41" s="17">
        <f>IF($B41="","",IF($A$5="Above ₹5 crore",IF(AND(MONTH($B41)&gt;=4,MONTH($B41)&lt;=9),"H1 ","H2 "),"")&amp;"FY "&amp;(YEAR($B41)-(MONTH($B41)&lt;4))&amp;"-"&amp;RIGHT((YEAR($B41)-(MONTH($B41)&lt;4))+1,2))</f>
        <v/>
      </c>
      <c r="U41" s="17">
        <f>IF($O41="","",IF($A$5="Above ₹5 crore",IF(AND(MONTH($O41)&gt;=4,MONTH($O41)&lt;=9),"H1 ","H2 "),"")&amp;"FY "&amp;(YEAR($O41)-(MONTH($O41)&lt;4))&amp;"-"&amp;RIGHT((YEAR($O41)-(MONTH($O41)&lt;4))+1,2))</f>
        <v/>
      </c>
      <c r="V41" s="15" t="n"/>
    </row>
    <row r="42">
      <c r="A42" s="12" t="n"/>
      <c r="B42" s="13" t="n"/>
      <c r="C42" s="15" t="n"/>
      <c r="D42" s="12" t="n"/>
      <c r="E42" s="15" t="n"/>
      <c r="F42" s="12" t="n"/>
      <c r="G42" s="15" t="n"/>
      <c r="H42" s="15" t="n"/>
      <c r="I42" s="15" t="n"/>
      <c r="J42" s="16" t="n"/>
      <c r="K42" s="15" t="n"/>
      <c r="L42" s="15" t="n"/>
      <c r="M42" s="15" t="n"/>
      <c r="N42" s="15" t="n"/>
      <c r="O42" s="13" t="n"/>
      <c r="P42" s="17">
        <f>IF($A42="","",I42-L42-M42-N42)</f>
        <v/>
      </c>
      <c r="Q42" s="18">
        <f>IF(OR($A42="",$B42="",$G42=""),"",IF($G42="Inputs",EDATE($B42,12)-1,IF($G42="Capital goods",EDATE($B42,36)-1,"No limit")))</f>
        <v/>
      </c>
      <c r="R42" s="19">
        <f>IF(OR(P42="",NOT(ISNUMBER(Q42))),"",IF(P42&lt;=0,"",Q42-$D$5))</f>
        <v/>
      </c>
      <c r="S42" s="17">
        <f>IF($A42="","",IF(P42&lt;0,"Check quantities",IF(P42=0,"Closed",IF(AND(ISNUMBER(Q42),$D$5&gt;Q42),"Overdue: deemed supply","Open"))))</f>
        <v/>
      </c>
      <c r="T42" s="17">
        <f>IF($B42="","",IF($A$5="Above ₹5 crore",IF(AND(MONTH($B42)&gt;=4,MONTH($B42)&lt;=9),"H1 ","H2 "),"")&amp;"FY "&amp;(YEAR($B42)-(MONTH($B42)&lt;4))&amp;"-"&amp;RIGHT((YEAR($B42)-(MONTH($B42)&lt;4))+1,2))</f>
        <v/>
      </c>
      <c r="U42" s="17">
        <f>IF($O42="","",IF($A$5="Above ₹5 crore",IF(AND(MONTH($O42)&gt;=4,MONTH($O42)&lt;=9),"H1 ","H2 "),"")&amp;"FY "&amp;(YEAR($O42)-(MONTH($O42)&lt;4))&amp;"-"&amp;RIGHT((YEAR($O42)-(MONTH($O42)&lt;4))+1,2))</f>
        <v/>
      </c>
      <c r="V42" s="15" t="n"/>
    </row>
    <row r="43">
      <c r="A43" s="12" t="n"/>
      <c r="B43" s="13" t="n"/>
      <c r="C43" s="15" t="n"/>
      <c r="D43" s="12" t="n"/>
      <c r="E43" s="15" t="n"/>
      <c r="F43" s="12" t="n"/>
      <c r="G43" s="15" t="n"/>
      <c r="H43" s="15" t="n"/>
      <c r="I43" s="15" t="n"/>
      <c r="J43" s="16" t="n"/>
      <c r="K43" s="15" t="n"/>
      <c r="L43" s="15" t="n"/>
      <c r="M43" s="15" t="n"/>
      <c r="N43" s="15" t="n"/>
      <c r="O43" s="13" t="n"/>
      <c r="P43" s="17">
        <f>IF($A43="","",I43-L43-M43-N43)</f>
        <v/>
      </c>
      <c r="Q43" s="18">
        <f>IF(OR($A43="",$B43="",$G43=""),"",IF($G43="Inputs",EDATE($B43,12)-1,IF($G43="Capital goods",EDATE($B43,36)-1,"No limit")))</f>
        <v/>
      </c>
      <c r="R43" s="19">
        <f>IF(OR(P43="",NOT(ISNUMBER(Q43))),"",IF(P43&lt;=0,"",Q43-$D$5))</f>
        <v/>
      </c>
      <c r="S43" s="17">
        <f>IF($A43="","",IF(P43&lt;0,"Check quantities",IF(P43=0,"Closed",IF(AND(ISNUMBER(Q43),$D$5&gt;Q43),"Overdue: deemed supply","Open"))))</f>
        <v/>
      </c>
      <c r="T43" s="17">
        <f>IF($B43="","",IF($A$5="Above ₹5 crore",IF(AND(MONTH($B43)&gt;=4,MONTH($B43)&lt;=9),"H1 ","H2 "),"")&amp;"FY "&amp;(YEAR($B43)-(MONTH($B43)&lt;4))&amp;"-"&amp;RIGHT((YEAR($B43)-(MONTH($B43)&lt;4))+1,2))</f>
        <v/>
      </c>
      <c r="U43" s="17">
        <f>IF($O43="","",IF($A$5="Above ₹5 crore",IF(AND(MONTH($O43)&gt;=4,MONTH($O43)&lt;=9),"H1 ","H2 "),"")&amp;"FY "&amp;(YEAR($O43)-(MONTH($O43)&lt;4))&amp;"-"&amp;RIGHT((YEAR($O43)-(MONTH($O43)&lt;4))+1,2))</f>
        <v/>
      </c>
      <c r="V43" s="15" t="n"/>
    </row>
    <row r="44">
      <c r="A44" s="12" t="n"/>
      <c r="B44" s="13" t="n"/>
      <c r="C44" s="15" t="n"/>
      <c r="D44" s="12" t="n"/>
      <c r="E44" s="15" t="n"/>
      <c r="F44" s="12" t="n"/>
      <c r="G44" s="15" t="n"/>
      <c r="H44" s="15" t="n"/>
      <c r="I44" s="15" t="n"/>
      <c r="J44" s="16" t="n"/>
      <c r="K44" s="15" t="n"/>
      <c r="L44" s="15" t="n"/>
      <c r="M44" s="15" t="n"/>
      <c r="N44" s="15" t="n"/>
      <c r="O44" s="13" t="n"/>
      <c r="P44" s="17">
        <f>IF($A44="","",I44-L44-M44-N44)</f>
        <v/>
      </c>
      <c r="Q44" s="18">
        <f>IF(OR($A44="",$B44="",$G44=""),"",IF($G44="Inputs",EDATE($B44,12)-1,IF($G44="Capital goods",EDATE($B44,36)-1,"No limit")))</f>
        <v/>
      </c>
      <c r="R44" s="19">
        <f>IF(OR(P44="",NOT(ISNUMBER(Q44))),"",IF(P44&lt;=0,"",Q44-$D$5))</f>
        <v/>
      </c>
      <c r="S44" s="17">
        <f>IF($A44="","",IF(P44&lt;0,"Check quantities",IF(P44=0,"Closed",IF(AND(ISNUMBER(Q44),$D$5&gt;Q44),"Overdue: deemed supply","Open"))))</f>
        <v/>
      </c>
      <c r="T44" s="17">
        <f>IF($B44="","",IF($A$5="Above ₹5 crore",IF(AND(MONTH($B44)&gt;=4,MONTH($B44)&lt;=9),"H1 ","H2 "),"")&amp;"FY "&amp;(YEAR($B44)-(MONTH($B44)&lt;4))&amp;"-"&amp;RIGHT((YEAR($B44)-(MONTH($B44)&lt;4))+1,2))</f>
        <v/>
      </c>
      <c r="U44" s="17">
        <f>IF($O44="","",IF($A$5="Above ₹5 crore",IF(AND(MONTH($O44)&gt;=4,MONTH($O44)&lt;=9),"H1 ","H2 "),"")&amp;"FY "&amp;(YEAR($O44)-(MONTH($O44)&lt;4))&amp;"-"&amp;RIGHT((YEAR($O44)-(MONTH($O44)&lt;4))+1,2))</f>
        <v/>
      </c>
      <c r="V44" s="15" t="n"/>
    </row>
    <row r="45">
      <c r="A45" s="12" t="n"/>
      <c r="B45" s="13" t="n"/>
      <c r="C45" s="15" t="n"/>
      <c r="D45" s="12" t="n"/>
      <c r="E45" s="15" t="n"/>
      <c r="F45" s="12" t="n"/>
      <c r="G45" s="15" t="n"/>
      <c r="H45" s="15" t="n"/>
      <c r="I45" s="15" t="n"/>
      <c r="J45" s="16" t="n"/>
      <c r="K45" s="15" t="n"/>
      <c r="L45" s="15" t="n"/>
      <c r="M45" s="15" t="n"/>
      <c r="N45" s="15" t="n"/>
      <c r="O45" s="13" t="n"/>
      <c r="P45" s="17">
        <f>IF($A45="","",I45-L45-M45-N45)</f>
        <v/>
      </c>
      <c r="Q45" s="18">
        <f>IF(OR($A45="",$B45="",$G45=""),"",IF($G45="Inputs",EDATE($B45,12)-1,IF($G45="Capital goods",EDATE($B45,36)-1,"No limit")))</f>
        <v/>
      </c>
      <c r="R45" s="19">
        <f>IF(OR(P45="",NOT(ISNUMBER(Q45))),"",IF(P45&lt;=0,"",Q45-$D$5))</f>
        <v/>
      </c>
      <c r="S45" s="17">
        <f>IF($A45="","",IF(P45&lt;0,"Check quantities",IF(P45=0,"Closed",IF(AND(ISNUMBER(Q45),$D$5&gt;Q45),"Overdue: deemed supply","Open"))))</f>
        <v/>
      </c>
      <c r="T45" s="17">
        <f>IF($B45="","",IF($A$5="Above ₹5 crore",IF(AND(MONTH($B45)&gt;=4,MONTH($B45)&lt;=9),"H1 ","H2 "),"")&amp;"FY "&amp;(YEAR($B45)-(MONTH($B45)&lt;4))&amp;"-"&amp;RIGHT((YEAR($B45)-(MONTH($B45)&lt;4))+1,2))</f>
        <v/>
      </c>
      <c r="U45" s="17">
        <f>IF($O45="","",IF($A$5="Above ₹5 crore",IF(AND(MONTH($O45)&gt;=4,MONTH($O45)&lt;=9),"H1 ","H2 "),"")&amp;"FY "&amp;(YEAR($O45)-(MONTH($O45)&lt;4))&amp;"-"&amp;RIGHT((YEAR($O45)-(MONTH($O45)&lt;4))+1,2))</f>
        <v/>
      </c>
      <c r="V45" s="15" t="n"/>
    </row>
    <row r="46">
      <c r="A46" s="12" t="n"/>
      <c r="B46" s="13" t="n"/>
      <c r="C46" s="15" t="n"/>
      <c r="D46" s="12" t="n"/>
      <c r="E46" s="15" t="n"/>
      <c r="F46" s="12" t="n"/>
      <c r="G46" s="15" t="n"/>
      <c r="H46" s="15" t="n"/>
      <c r="I46" s="15" t="n"/>
      <c r="J46" s="16" t="n"/>
      <c r="K46" s="15" t="n"/>
      <c r="L46" s="15" t="n"/>
      <c r="M46" s="15" t="n"/>
      <c r="N46" s="15" t="n"/>
      <c r="O46" s="13" t="n"/>
      <c r="P46" s="17">
        <f>IF($A46="","",I46-L46-M46-N46)</f>
        <v/>
      </c>
      <c r="Q46" s="18">
        <f>IF(OR($A46="",$B46="",$G46=""),"",IF($G46="Inputs",EDATE($B46,12)-1,IF($G46="Capital goods",EDATE($B46,36)-1,"No limit")))</f>
        <v/>
      </c>
      <c r="R46" s="19">
        <f>IF(OR(P46="",NOT(ISNUMBER(Q46))),"",IF(P46&lt;=0,"",Q46-$D$5))</f>
        <v/>
      </c>
      <c r="S46" s="17">
        <f>IF($A46="","",IF(P46&lt;0,"Check quantities",IF(P46=0,"Closed",IF(AND(ISNUMBER(Q46),$D$5&gt;Q46),"Overdue: deemed supply","Open"))))</f>
        <v/>
      </c>
      <c r="T46" s="17">
        <f>IF($B46="","",IF($A$5="Above ₹5 crore",IF(AND(MONTH($B46)&gt;=4,MONTH($B46)&lt;=9),"H1 ","H2 "),"")&amp;"FY "&amp;(YEAR($B46)-(MONTH($B46)&lt;4))&amp;"-"&amp;RIGHT((YEAR($B46)-(MONTH($B46)&lt;4))+1,2))</f>
        <v/>
      </c>
      <c r="U46" s="17">
        <f>IF($O46="","",IF($A$5="Above ₹5 crore",IF(AND(MONTH($O46)&gt;=4,MONTH($O46)&lt;=9),"H1 ","H2 "),"")&amp;"FY "&amp;(YEAR($O46)-(MONTH($O46)&lt;4))&amp;"-"&amp;RIGHT((YEAR($O46)-(MONTH($O46)&lt;4))+1,2))</f>
        <v/>
      </c>
      <c r="V46" s="15" t="n"/>
    </row>
    <row r="47">
      <c r="A47" s="12" t="n"/>
      <c r="B47" s="13" t="n"/>
      <c r="C47" s="15" t="n"/>
      <c r="D47" s="12" t="n"/>
      <c r="E47" s="15" t="n"/>
      <c r="F47" s="12" t="n"/>
      <c r="G47" s="15" t="n"/>
      <c r="H47" s="15" t="n"/>
      <c r="I47" s="15" t="n"/>
      <c r="J47" s="16" t="n"/>
      <c r="K47" s="15" t="n"/>
      <c r="L47" s="15" t="n"/>
      <c r="M47" s="15" t="n"/>
      <c r="N47" s="15" t="n"/>
      <c r="O47" s="13" t="n"/>
      <c r="P47" s="17">
        <f>IF($A47="","",I47-L47-M47-N47)</f>
        <v/>
      </c>
      <c r="Q47" s="18">
        <f>IF(OR($A47="",$B47="",$G47=""),"",IF($G47="Inputs",EDATE($B47,12)-1,IF($G47="Capital goods",EDATE($B47,36)-1,"No limit")))</f>
        <v/>
      </c>
      <c r="R47" s="19">
        <f>IF(OR(P47="",NOT(ISNUMBER(Q47))),"",IF(P47&lt;=0,"",Q47-$D$5))</f>
        <v/>
      </c>
      <c r="S47" s="17">
        <f>IF($A47="","",IF(P47&lt;0,"Check quantities",IF(P47=0,"Closed",IF(AND(ISNUMBER(Q47),$D$5&gt;Q47),"Overdue: deemed supply","Open"))))</f>
        <v/>
      </c>
      <c r="T47" s="17">
        <f>IF($B47="","",IF($A$5="Above ₹5 crore",IF(AND(MONTH($B47)&gt;=4,MONTH($B47)&lt;=9),"H1 ","H2 "),"")&amp;"FY "&amp;(YEAR($B47)-(MONTH($B47)&lt;4))&amp;"-"&amp;RIGHT((YEAR($B47)-(MONTH($B47)&lt;4))+1,2))</f>
        <v/>
      </c>
      <c r="U47" s="17">
        <f>IF($O47="","",IF($A$5="Above ₹5 crore",IF(AND(MONTH($O47)&gt;=4,MONTH($O47)&lt;=9),"H1 ","H2 "),"")&amp;"FY "&amp;(YEAR($O47)-(MONTH($O47)&lt;4))&amp;"-"&amp;RIGHT((YEAR($O47)-(MONTH($O47)&lt;4))+1,2))</f>
        <v/>
      </c>
      <c r="V47" s="15" t="n"/>
    </row>
    <row r="48">
      <c r="A48" s="12" t="n"/>
      <c r="B48" s="13" t="n"/>
      <c r="C48" s="15" t="n"/>
      <c r="D48" s="12" t="n"/>
      <c r="E48" s="15" t="n"/>
      <c r="F48" s="12" t="n"/>
      <c r="G48" s="15" t="n"/>
      <c r="H48" s="15" t="n"/>
      <c r="I48" s="15" t="n"/>
      <c r="J48" s="16" t="n"/>
      <c r="K48" s="15" t="n"/>
      <c r="L48" s="15" t="n"/>
      <c r="M48" s="15" t="n"/>
      <c r="N48" s="15" t="n"/>
      <c r="O48" s="13" t="n"/>
      <c r="P48" s="17">
        <f>IF($A48="","",I48-L48-M48-N48)</f>
        <v/>
      </c>
      <c r="Q48" s="18">
        <f>IF(OR($A48="",$B48="",$G48=""),"",IF($G48="Inputs",EDATE($B48,12)-1,IF($G48="Capital goods",EDATE($B48,36)-1,"No limit")))</f>
        <v/>
      </c>
      <c r="R48" s="19">
        <f>IF(OR(P48="",NOT(ISNUMBER(Q48))),"",IF(P48&lt;=0,"",Q48-$D$5))</f>
        <v/>
      </c>
      <c r="S48" s="17">
        <f>IF($A48="","",IF(P48&lt;0,"Check quantities",IF(P48=0,"Closed",IF(AND(ISNUMBER(Q48),$D$5&gt;Q48),"Overdue: deemed supply","Open"))))</f>
        <v/>
      </c>
      <c r="T48" s="17">
        <f>IF($B48="","",IF($A$5="Above ₹5 crore",IF(AND(MONTH($B48)&gt;=4,MONTH($B48)&lt;=9),"H1 ","H2 "),"")&amp;"FY "&amp;(YEAR($B48)-(MONTH($B48)&lt;4))&amp;"-"&amp;RIGHT((YEAR($B48)-(MONTH($B48)&lt;4))+1,2))</f>
        <v/>
      </c>
      <c r="U48" s="17">
        <f>IF($O48="","",IF($A$5="Above ₹5 crore",IF(AND(MONTH($O48)&gt;=4,MONTH($O48)&lt;=9),"H1 ","H2 "),"")&amp;"FY "&amp;(YEAR($O48)-(MONTH($O48)&lt;4))&amp;"-"&amp;RIGHT((YEAR($O48)-(MONTH($O48)&lt;4))+1,2))</f>
        <v/>
      </c>
      <c r="V48" s="15" t="n"/>
    </row>
    <row r="49">
      <c r="A49" s="12" t="n"/>
      <c r="B49" s="13" t="n"/>
      <c r="C49" s="15" t="n"/>
      <c r="D49" s="12" t="n"/>
      <c r="E49" s="15" t="n"/>
      <c r="F49" s="12" t="n"/>
      <c r="G49" s="15" t="n"/>
      <c r="H49" s="15" t="n"/>
      <c r="I49" s="15" t="n"/>
      <c r="J49" s="16" t="n"/>
      <c r="K49" s="15" t="n"/>
      <c r="L49" s="15" t="n"/>
      <c r="M49" s="15" t="n"/>
      <c r="N49" s="15" t="n"/>
      <c r="O49" s="13" t="n"/>
      <c r="P49" s="17">
        <f>IF($A49="","",I49-L49-M49-N49)</f>
        <v/>
      </c>
      <c r="Q49" s="18">
        <f>IF(OR($A49="",$B49="",$G49=""),"",IF($G49="Inputs",EDATE($B49,12)-1,IF($G49="Capital goods",EDATE($B49,36)-1,"No limit")))</f>
        <v/>
      </c>
      <c r="R49" s="19">
        <f>IF(OR(P49="",NOT(ISNUMBER(Q49))),"",IF(P49&lt;=0,"",Q49-$D$5))</f>
        <v/>
      </c>
      <c r="S49" s="17">
        <f>IF($A49="","",IF(P49&lt;0,"Check quantities",IF(P49=0,"Closed",IF(AND(ISNUMBER(Q49),$D$5&gt;Q49),"Overdue: deemed supply","Open"))))</f>
        <v/>
      </c>
      <c r="T49" s="17">
        <f>IF($B49="","",IF($A$5="Above ₹5 crore",IF(AND(MONTH($B49)&gt;=4,MONTH($B49)&lt;=9),"H1 ","H2 "),"")&amp;"FY "&amp;(YEAR($B49)-(MONTH($B49)&lt;4))&amp;"-"&amp;RIGHT((YEAR($B49)-(MONTH($B49)&lt;4))+1,2))</f>
        <v/>
      </c>
      <c r="U49" s="17">
        <f>IF($O49="","",IF($A$5="Above ₹5 crore",IF(AND(MONTH($O49)&gt;=4,MONTH($O49)&lt;=9),"H1 ","H2 "),"")&amp;"FY "&amp;(YEAR($O49)-(MONTH($O49)&lt;4))&amp;"-"&amp;RIGHT((YEAR($O49)-(MONTH($O49)&lt;4))+1,2))</f>
        <v/>
      </c>
      <c r="V49" s="15" t="n"/>
    </row>
    <row r="50">
      <c r="A50" s="12" t="n"/>
      <c r="B50" s="13" t="n"/>
      <c r="C50" s="15" t="n"/>
      <c r="D50" s="12" t="n"/>
      <c r="E50" s="15" t="n"/>
      <c r="F50" s="12" t="n"/>
      <c r="G50" s="15" t="n"/>
      <c r="H50" s="15" t="n"/>
      <c r="I50" s="15" t="n"/>
      <c r="J50" s="16" t="n"/>
      <c r="K50" s="15" t="n"/>
      <c r="L50" s="15" t="n"/>
      <c r="M50" s="15" t="n"/>
      <c r="N50" s="15" t="n"/>
      <c r="O50" s="13" t="n"/>
      <c r="P50" s="17">
        <f>IF($A50="","",I50-L50-M50-N50)</f>
        <v/>
      </c>
      <c r="Q50" s="18">
        <f>IF(OR($A50="",$B50="",$G50=""),"",IF($G50="Inputs",EDATE($B50,12)-1,IF($G50="Capital goods",EDATE($B50,36)-1,"No limit")))</f>
        <v/>
      </c>
      <c r="R50" s="19">
        <f>IF(OR(P50="",NOT(ISNUMBER(Q50))),"",IF(P50&lt;=0,"",Q50-$D$5))</f>
        <v/>
      </c>
      <c r="S50" s="17">
        <f>IF($A50="","",IF(P50&lt;0,"Check quantities",IF(P50=0,"Closed",IF(AND(ISNUMBER(Q50),$D$5&gt;Q50),"Overdue: deemed supply","Open"))))</f>
        <v/>
      </c>
      <c r="T50" s="17">
        <f>IF($B50="","",IF($A$5="Above ₹5 crore",IF(AND(MONTH($B50)&gt;=4,MONTH($B50)&lt;=9),"H1 ","H2 "),"")&amp;"FY "&amp;(YEAR($B50)-(MONTH($B50)&lt;4))&amp;"-"&amp;RIGHT((YEAR($B50)-(MONTH($B50)&lt;4))+1,2))</f>
        <v/>
      </c>
      <c r="U50" s="17">
        <f>IF($O50="","",IF($A$5="Above ₹5 crore",IF(AND(MONTH($O50)&gt;=4,MONTH($O50)&lt;=9),"H1 ","H2 "),"")&amp;"FY "&amp;(YEAR($O50)-(MONTH($O50)&lt;4))&amp;"-"&amp;RIGHT((YEAR($O50)-(MONTH($O50)&lt;4))+1,2))</f>
        <v/>
      </c>
      <c r="V50" s="15" t="n"/>
    </row>
    <row r="51">
      <c r="A51" s="12" t="n"/>
      <c r="B51" s="13" t="n"/>
      <c r="C51" s="15" t="n"/>
      <c r="D51" s="12" t="n"/>
      <c r="E51" s="15" t="n"/>
      <c r="F51" s="12" t="n"/>
      <c r="G51" s="15" t="n"/>
      <c r="H51" s="15" t="n"/>
      <c r="I51" s="15" t="n"/>
      <c r="J51" s="16" t="n"/>
      <c r="K51" s="15" t="n"/>
      <c r="L51" s="15" t="n"/>
      <c r="M51" s="15" t="n"/>
      <c r="N51" s="15" t="n"/>
      <c r="O51" s="13" t="n"/>
      <c r="P51" s="17">
        <f>IF($A51="","",I51-L51-M51-N51)</f>
        <v/>
      </c>
      <c r="Q51" s="18">
        <f>IF(OR($A51="",$B51="",$G51=""),"",IF($G51="Inputs",EDATE($B51,12)-1,IF($G51="Capital goods",EDATE($B51,36)-1,"No limit")))</f>
        <v/>
      </c>
      <c r="R51" s="19">
        <f>IF(OR(P51="",NOT(ISNUMBER(Q51))),"",IF(P51&lt;=0,"",Q51-$D$5))</f>
        <v/>
      </c>
      <c r="S51" s="17">
        <f>IF($A51="","",IF(P51&lt;0,"Check quantities",IF(P51=0,"Closed",IF(AND(ISNUMBER(Q51),$D$5&gt;Q51),"Overdue: deemed supply","Open"))))</f>
        <v/>
      </c>
      <c r="T51" s="17">
        <f>IF($B51="","",IF($A$5="Above ₹5 crore",IF(AND(MONTH($B51)&gt;=4,MONTH($B51)&lt;=9),"H1 ","H2 "),"")&amp;"FY "&amp;(YEAR($B51)-(MONTH($B51)&lt;4))&amp;"-"&amp;RIGHT((YEAR($B51)-(MONTH($B51)&lt;4))+1,2))</f>
        <v/>
      </c>
      <c r="U51" s="17">
        <f>IF($O51="","",IF($A$5="Above ₹5 crore",IF(AND(MONTH($O51)&gt;=4,MONTH($O51)&lt;=9),"H1 ","H2 "),"")&amp;"FY "&amp;(YEAR($O51)-(MONTH($O51)&lt;4))&amp;"-"&amp;RIGHT((YEAR($O51)-(MONTH($O51)&lt;4))+1,2))</f>
        <v/>
      </c>
      <c r="V51" s="15" t="n"/>
    </row>
    <row r="52">
      <c r="A52" s="12" t="n"/>
      <c r="B52" s="13" t="n"/>
      <c r="C52" s="15" t="n"/>
      <c r="D52" s="12" t="n"/>
      <c r="E52" s="15" t="n"/>
      <c r="F52" s="12" t="n"/>
      <c r="G52" s="15" t="n"/>
      <c r="H52" s="15" t="n"/>
      <c r="I52" s="15" t="n"/>
      <c r="J52" s="16" t="n"/>
      <c r="K52" s="15" t="n"/>
      <c r="L52" s="15" t="n"/>
      <c r="M52" s="15" t="n"/>
      <c r="N52" s="15" t="n"/>
      <c r="O52" s="13" t="n"/>
      <c r="P52" s="17">
        <f>IF($A52="","",I52-L52-M52-N52)</f>
        <v/>
      </c>
      <c r="Q52" s="18">
        <f>IF(OR($A52="",$B52="",$G52=""),"",IF($G52="Inputs",EDATE($B52,12)-1,IF($G52="Capital goods",EDATE($B52,36)-1,"No limit")))</f>
        <v/>
      </c>
      <c r="R52" s="19">
        <f>IF(OR(P52="",NOT(ISNUMBER(Q52))),"",IF(P52&lt;=0,"",Q52-$D$5))</f>
        <v/>
      </c>
      <c r="S52" s="17">
        <f>IF($A52="","",IF(P52&lt;0,"Check quantities",IF(P52=0,"Closed",IF(AND(ISNUMBER(Q52),$D$5&gt;Q52),"Overdue: deemed supply","Open"))))</f>
        <v/>
      </c>
      <c r="T52" s="17">
        <f>IF($B52="","",IF($A$5="Above ₹5 crore",IF(AND(MONTH($B52)&gt;=4,MONTH($B52)&lt;=9),"H1 ","H2 "),"")&amp;"FY "&amp;(YEAR($B52)-(MONTH($B52)&lt;4))&amp;"-"&amp;RIGHT((YEAR($B52)-(MONTH($B52)&lt;4))+1,2))</f>
        <v/>
      </c>
      <c r="U52" s="17">
        <f>IF($O52="","",IF($A$5="Above ₹5 crore",IF(AND(MONTH($O52)&gt;=4,MONTH($O52)&lt;=9),"H1 ","H2 "),"")&amp;"FY "&amp;(YEAR($O52)-(MONTH($O52)&lt;4))&amp;"-"&amp;RIGHT((YEAR($O52)-(MONTH($O52)&lt;4))+1,2))</f>
        <v/>
      </c>
      <c r="V52" s="15" t="n"/>
    </row>
    <row r="53">
      <c r="A53" s="12" t="n"/>
      <c r="B53" s="13" t="n"/>
      <c r="C53" s="15" t="n"/>
      <c r="D53" s="12" t="n"/>
      <c r="E53" s="15" t="n"/>
      <c r="F53" s="12" t="n"/>
      <c r="G53" s="15" t="n"/>
      <c r="H53" s="15" t="n"/>
      <c r="I53" s="15" t="n"/>
      <c r="J53" s="16" t="n"/>
      <c r="K53" s="15" t="n"/>
      <c r="L53" s="15" t="n"/>
      <c r="M53" s="15" t="n"/>
      <c r="N53" s="15" t="n"/>
      <c r="O53" s="13" t="n"/>
      <c r="P53" s="17">
        <f>IF($A53="","",I53-L53-M53-N53)</f>
        <v/>
      </c>
      <c r="Q53" s="18">
        <f>IF(OR($A53="",$B53="",$G53=""),"",IF($G53="Inputs",EDATE($B53,12)-1,IF($G53="Capital goods",EDATE($B53,36)-1,"No limit")))</f>
        <v/>
      </c>
      <c r="R53" s="19">
        <f>IF(OR(P53="",NOT(ISNUMBER(Q53))),"",IF(P53&lt;=0,"",Q53-$D$5))</f>
        <v/>
      </c>
      <c r="S53" s="17">
        <f>IF($A53="","",IF(P53&lt;0,"Check quantities",IF(P53=0,"Closed",IF(AND(ISNUMBER(Q53),$D$5&gt;Q53),"Overdue: deemed supply","Open"))))</f>
        <v/>
      </c>
      <c r="T53" s="17">
        <f>IF($B53="","",IF($A$5="Above ₹5 crore",IF(AND(MONTH($B53)&gt;=4,MONTH($B53)&lt;=9),"H1 ","H2 "),"")&amp;"FY "&amp;(YEAR($B53)-(MONTH($B53)&lt;4))&amp;"-"&amp;RIGHT((YEAR($B53)-(MONTH($B53)&lt;4))+1,2))</f>
        <v/>
      </c>
      <c r="U53" s="17">
        <f>IF($O53="","",IF($A$5="Above ₹5 crore",IF(AND(MONTH($O53)&gt;=4,MONTH($O53)&lt;=9),"H1 ","H2 "),"")&amp;"FY "&amp;(YEAR($O53)-(MONTH($O53)&lt;4))&amp;"-"&amp;RIGHT((YEAR($O53)-(MONTH($O53)&lt;4))+1,2))</f>
        <v/>
      </c>
      <c r="V53" s="15" t="n"/>
    </row>
    <row r="54">
      <c r="A54" s="12" t="n"/>
      <c r="B54" s="13" t="n"/>
      <c r="C54" s="15" t="n"/>
      <c r="D54" s="12" t="n"/>
      <c r="E54" s="15" t="n"/>
      <c r="F54" s="12" t="n"/>
      <c r="G54" s="15" t="n"/>
      <c r="H54" s="15" t="n"/>
      <c r="I54" s="15" t="n"/>
      <c r="J54" s="16" t="n"/>
      <c r="K54" s="15" t="n"/>
      <c r="L54" s="15" t="n"/>
      <c r="M54" s="15" t="n"/>
      <c r="N54" s="15" t="n"/>
      <c r="O54" s="13" t="n"/>
      <c r="P54" s="17">
        <f>IF($A54="","",I54-L54-M54-N54)</f>
        <v/>
      </c>
      <c r="Q54" s="18">
        <f>IF(OR($A54="",$B54="",$G54=""),"",IF($G54="Inputs",EDATE($B54,12)-1,IF($G54="Capital goods",EDATE($B54,36)-1,"No limit")))</f>
        <v/>
      </c>
      <c r="R54" s="19">
        <f>IF(OR(P54="",NOT(ISNUMBER(Q54))),"",IF(P54&lt;=0,"",Q54-$D$5))</f>
        <v/>
      </c>
      <c r="S54" s="17">
        <f>IF($A54="","",IF(P54&lt;0,"Check quantities",IF(P54=0,"Closed",IF(AND(ISNUMBER(Q54),$D$5&gt;Q54),"Overdue: deemed supply","Open"))))</f>
        <v/>
      </c>
      <c r="T54" s="17">
        <f>IF($B54="","",IF($A$5="Above ₹5 crore",IF(AND(MONTH($B54)&gt;=4,MONTH($B54)&lt;=9),"H1 ","H2 "),"")&amp;"FY "&amp;(YEAR($B54)-(MONTH($B54)&lt;4))&amp;"-"&amp;RIGHT((YEAR($B54)-(MONTH($B54)&lt;4))+1,2))</f>
        <v/>
      </c>
      <c r="U54" s="17">
        <f>IF($O54="","",IF($A$5="Above ₹5 crore",IF(AND(MONTH($O54)&gt;=4,MONTH($O54)&lt;=9),"H1 ","H2 "),"")&amp;"FY "&amp;(YEAR($O54)-(MONTH($O54)&lt;4))&amp;"-"&amp;RIGHT((YEAR($O54)-(MONTH($O54)&lt;4))+1,2))</f>
        <v/>
      </c>
      <c r="V54" s="15" t="n"/>
    </row>
    <row r="55">
      <c r="A55" s="12" t="n"/>
      <c r="B55" s="13" t="n"/>
      <c r="C55" s="15" t="n"/>
      <c r="D55" s="12" t="n"/>
      <c r="E55" s="15" t="n"/>
      <c r="F55" s="12" t="n"/>
      <c r="G55" s="15" t="n"/>
      <c r="H55" s="15" t="n"/>
      <c r="I55" s="15" t="n"/>
      <c r="J55" s="16" t="n"/>
      <c r="K55" s="15" t="n"/>
      <c r="L55" s="15" t="n"/>
      <c r="M55" s="15" t="n"/>
      <c r="N55" s="15" t="n"/>
      <c r="O55" s="13" t="n"/>
      <c r="P55" s="17">
        <f>IF($A55="","",I55-L55-M55-N55)</f>
        <v/>
      </c>
      <c r="Q55" s="18">
        <f>IF(OR($A55="",$B55="",$G55=""),"",IF($G55="Inputs",EDATE($B55,12)-1,IF($G55="Capital goods",EDATE($B55,36)-1,"No limit")))</f>
        <v/>
      </c>
      <c r="R55" s="19">
        <f>IF(OR(P55="",NOT(ISNUMBER(Q55))),"",IF(P55&lt;=0,"",Q55-$D$5))</f>
        <v/>
      </c>
      <c r="S55" s="17">
        <f>IF($A55="","",IF(P55&lt;0,"Check quantities",IF(P55=0,"Closed",IF(AND(ISNUMBER(Q55),$D$5&gt;Q55),"Overdue: deemed supply","Open"))))</f>
        <v/>
      </c>
      <c r="T55" s="17">
        <f>IF($B55="","",IF($A$5="Above ₹5 crore",IF(AND(MONTH($B55)&gt;=4,MONTH($B55)&lt;=9),"H1 ","H2 "),"")&amp;"FY "&amp;(YEAR($B55)-(MONTH($B55)&lt;4))&amp;"-"&amp;RIGHT((YEAR($B55)-(MONTH($B55)&lt;4))+1,2))</f>
        <v/>
      </c>
      <c r="U55" s="17">
        <f>IF($O55="","",IF($A$5="Above ₹5 crore",IF(AND(MONTH($O55)&gt;=4,MONTH($O55)&lt;=9),"H1 ","H2 "),"")&amp;"FY "&amp;(YEAR($O55)-(MONTH($O55)&lt;4))&amp;"-"&amp;RIGHT((YEAR($O55)-(MONTH($O55)&lt;4))+1,2))</f>
        <v/>
      </c>
      <c r="V55" s="15" t="n"/>
    </row>
    <row r="56">
      <c r="A56" s="12" t="n"/>
      <c r="B56" s="13" t="n"/>
      <c r="C56" s="15" t="n"/>
      <c r="D56" s="12" t="n"/>
      <c r="E56" s="15" t="n"/>
      <c r="F56" s="12" t="n"/>
      <c r="G56" s="15" t="n"/>
      <c r="H56" s="15" t="n"/>
      <c r="I56" s="15" t="n"/>
      <c r="J56" s="16" t="n"/>
      <c r="K56" s="15" t="n"/>
      <c r="L56" s="15" t="n"/>
      <c r="M56" s="15" t="n"/>
      <c r="N56" s="15" t="n"/>
      <c r="O56" s="13" t="n"/>
      <c r="P56" s="17">
        <f>IF($A56="","",I56-L56-M56-N56)</f>
        <v/>
      </c>
      <c r="Q56" s="18">
        <f>IF(OR($A56="",$B56="",$G56=""),"",IF($G56="Inputs",EDATE($B56,12)-1,IF($G56="Capital goods",EDATE($B56,36)-1,"No limit")))</f>
        <v/>
      </c>
      <c r="R56" s="19">
        <f>IF(OR(P56="",NOT(ISNUMBER(Q56))),"",IF(P56&lt;=0,"",Q56-$D$5))</f>
        <v/>
      </c>
      <c r="S56" s="17">
        <f>IF($A56="","",IF(P56&lt;0,"Check quantities",IF(P56=0,"Closed",IF(AND(ISNUMBER(Q56),$D$5&gt;Q56),"Overdue: deemed supply","Open"))))</f>
        <v/>
      </c>
      <c r="T56" s="17">
        <f>IF($B56="","",IF($A$5="Above ₹5 crore",IF(AND(MONTH($B56)&gt;=4,MONTH($B56)&lt;=9),"H1 ","H2 "),"")&amp;"FY "&amp;(YEAR($B56)-(MONTH($B56)&lt;4))&amp;"-"&amp;RIGHT((YEAR($B56)-(MONTH($B56)&lt;4))+1,2))</f>
        <v/>
      </c>
      <c r="U56" s="17">
        <f>IF($O56="","",IF($A$5="Above ₹5 crore",IF(AND(MONTH($O56)&gt;=4,MONTH($O56)&lt;=9),"H1 ","H2 "),"")&amp;"FY "&amp;(YEAR($O56)-(MONTH($O56)&lt;4))&amp;"-"&amp;RIGHT((YEAR($O56)-(MONTH($O56)&lt;4))+1,2))</f>
        <v/>
      </c>
      <c r="V56" s="15" t="n"/>
    </row>
    <row r="57">
      <c r="A57" s="12" t="n"/>
      <c r="B57" s="13" t="n"/>
      <c r="C57" s="15" t="n"/>
      <c r="D57" s="12" t="n"/>
      <c r="E57" s="15" t="n"/>
      <c r="F57" s="12" t="n"/>
      <c r="G57" s="15" t="n"/>
      <c r="H57" s="15" t="n"/>
      <c r="I57" s="15" t="n"/>
      <c r="J57" s="16" t="n"/>
      <c r="K57" s="15" t="n"/>
      <c r="L57" s="15" t="n"/>
      <c r="M57" s="15" t="n"/>
      <c r="N57" s="15" t="n"/>
      <c r="O57" s="13" t="n"/>
      <c r="P57" s="17">
        <f>IF($A57="","",I57-L57-M57-N57)</f>
        <v/>
      </c>
      <c r="Q57" s="18">
        <f>IF(OR($A57="",$B57="",$G57=""),"",IF($G57="Inputs",EDATE($B57,12)-1,IF($G57="Capital goods",EDATE($B57,36)-1,"No limit")))</f>
        <v/>
      </c>
      <c r="R57" s="19">
        <f>IF(OR(P57="",NOT(ISNUMBER(Q57))),"",IF(P57&lt;=0,"",Q57-$D$5))</f>
        <v/>
      </c>
      <c r="S57" s="17">
        <f>IF($A57="","",IF(P57&lt;0,"Check quantities",IF(P57=0,"Closed",IF(AND(ISNUMBER(Q57),$D$5&gt;Q57),"Overdue: deemed supply","Open"))))</f>
        <v/>
      </c>
      <c r="T57" s="17">
        <f>IF($B57="","",IF($A$5="Above ₹5 crore",IF(AND(MONTH($B57)&gt;=4,MONTH($B57)&lt;=9),"H1 ","H2 "),"")&amp;"FY "&amp;(YEAR($B57)-(MONTH($B57)&lt;4))&amp;"-"&amp;RIGHT((YEAR($B57)-(MONTH($B57)&lt;4))+1,2))</f>
        <v/>
      </c>
      <c r="U57" s="17">
        <f>IF($O57="","",IF($A$5="Above ₹5 crore",IF(AND(MONTH($O57)&gt;=4,MONTH($O57)&lt;=9),"H1 ","H2 "),"")&amp;"FY "&amp;(YEAR($O57)-(MONTH($O57)&lt;4))&amp;"-"&amp;RIGHT((YEAR($O57)-(MONTH($O57)&lt;4))+1,2))</f>
        <v/>
      </c>
      <c r="V57" s="15" t="n"/>
    </row>
    <row r="58">
      <c r="A58" s="12" t="n"/>
      <c r="B58" s="13" t="n"/>
      <c r="C58" s="15" t="n"/>
      <c r="D58" s="12" t="n"/>
      <c r="E58" s="15" t="n"/>
      <c r="F58" s="12" t="n"/>
      <c r="G58" s="15" t="n"/>
      <c r="H58" s="15" t="n"/>
      <c r="I58" s="15" t="n"/>
      <c r="J58" s="16" t="n"/>
      <c r="K58" s="15" t="n"/>
      <c r="L58" s="15" t="n"/>
      <c r="M58" s="15" t="n"/>
      <c r="N58" s="15" t="n"/>
      <c r="O58" s="13" t="n"/>
      <c r="P58" s="17">
        <f>IF($A58="","",I58-L58-M58-N58)</f>
        <v/>
      </c>
      <c r="Q58" s="18">
        <f>IF(OR($A58="",$B58="",$G58=""),"",IF($G58="Inputs",EDATE($B58,12)-1,IF($G58="Capital goods",EDATE($B58,36)-1,"No limit")))</f>
        <v/>
      </c>
      <c r="R58" s="19">
        <f>IF(OR(P58="",NOT(ISNUMBER(Q58))),"",IF(P58&lt;=0,"",Q58-$D$5))</f>
        <v/>
      </c>
      <c r="S58" s="17">
        <f>IF($A58="","",IF(P58&lt;0,"Check quantities",IF(P58=0,"Closed",IF(AND(ISNUMBER(Q58),$D$5&gt;Q58),"Overdue: deemed supply","Open"))))</f>
        <v/>
      </c>
      <c r="T58" s="17">
        <f>IF($B58="","",IF($A$5="Above ₹5 crore",IF(AND(MONTH($B58)&gt;=4,MONTH($B58)&lt;=9),"H1 ","H2 "),"")&amp;"FY "&amp;(YEAR($B58)-(MONTH($B58)&lt;4))&amp;"-"&amp;RIGHT((YEAR($B58)-(MONTH($B58)&lt;4))+1,2))</f>
        <v/>
      </c>
      <c r="U58" s="17">
        <f>IF($O58="","",IF($A$5="Above ₹5 crore",IF(AND(MONTH($O58)&gt;=4,MONTH($O58)&lt;=9),"H1 ","H2 "),"")&amp;"FY "&amp;(YEAR($O58)-(MONTH($O58)&lt;4))&amp;"-"&amp;RIGHT((YEAR($O58)-(MONTH($O58)&lt;4))+1,2))</f>
        <v/>
      </c>
      <c r="V58" s="15" t="n"/>
    </row>
    <row r="59">
      <c r="A59" s="12" t="n"/>
      <c r="B59" s="13" t="n"/>
      <c r="C59" s="15" t="n"/>
      <c r="D59" s="12" t="n"/>
      <c r="E59" s="15" t="n"/>
      <c r="F59" s="12" t="n"/>
      <c r="G59" s="15" t="n"/>
      <c r="H59" s="15" t="n"/>
      <c r="I59" s="15" t="n"/>
      <c r="J59" s="16" t="n"/>
      <c r="K59" s="15" t="n"/>
      <c r="L59" s="15" t="n"/>
      <c r="M59" s="15" t="n"/>
      <c r="N59" s="15" t="n"/>
      <c r="O59" s="13" t="n"/>
      <c r="P59" s="17">
        <f>IF($A59="","",I59-L59-M59-N59)</f>
        <v/>
      </c>
      <c r="Q59" s="18">
        <f>IF(OR($A59="",$B59="",$G59=""),"",IF($G59="Inputs",EDATE($B59,12)-1,IF($G59="Capital goods",EDATE($B59,36)-1,"No limit")))</f>
        <v/>
      </c>
      <c r="R59" s="19">
        <f>IF(OR(P59="",NOT(ISNUMBER(Q59))),"",IF(P59&lt;=0,"",Q59-$D$5))</f>
        <v/>
      </c>
      <c r="S59" s="17">
        <f>IF($A59="","",IF(P59&lt;0,"Check quantities",IF(P59=0,"Closed",IF(AND(ISNUMBER(Q59),$D$5&gt;Q59),"Overdue: deemed supply","Open"))))</f>
        <v/>
      </c>
      <c r="T59" s="17">
        <f>IF($B59="","",IF($A$5="Above ₹5 crore",IF(AND(MONTH($B59)&gt;=4,MONTH($B59)&lt;=9),"H1 ","H2 "),"")&amp;"FY "&amp;(YEAR($B59)-(MONTH($B59)&lt;4))&amp;"-"&amp;RIGHT((YEAR($B59)-(MONTH($B59)&lt;4))+1,2))</f>
        <v/>
      </c>
      <c r="U59" s="17">
        <f>IF($O59="","",IF($A$5="Above ₹5 crore",IF(AND(MONTH($O59)&gt;=4,MONTH($O59)&lt;=9),"H1 ","H2 "),"")&amp;"FY "&amp;(YEAR($O59)-(MONTH($O59)&lt;4))&amp;"-"&amp;RIGHT((YEAR($O59)-(MONTH($O59)&lt;4))+1,2))</f>
        <v/>
      </c>
      <c r="V59" s="15" t="n"/>
    </row>
    <row r="60">
      <c r="A60" s="12" t="n"/>
      <c r="B60" s="13" t="n"/>
      <c r="C60" s="15" t="n"/>
      <c r="D60" s="12" t="n"/>
      <c r="E60" s="15" t="n"/>
      <c r="F60" s="12" t="n"/>
      <c r="G60" s="15" t="n"/>
      <c r="H60" s="15" t="n"/>
      <c r="I60" s="15" t="n"/>
      <c r="J60" s="16" t="n"/>
      <c r="K60" s="15" t="n"/>
      <c r="L60" s="15" t="n"/>
      <c r="M60" s="15" t="n"/>
      <c r="N60" s="15" t="n"/>
      <c r="O60" s="13" t="n"/>
      <c r="P60" s="17">
        <f>IF($A60="","",I60-L60-M60-N60)</f>
        <v/>
      </c>
      <c r="Q60" s="18">
        <f>IF(OR($A60="",$B60="",$G60=""),"",IF($G60="Inputs",EDATE($B60,12)-1,IF($G60="Capital goods",EDATE($B60,36)-1,"No limit")))</f>
        <v/>
      </c>
      <c r="R60" s="19">
        <f>IF(OR(P60="",NOT(ISNUMBER(Q60))),"",IF(P60&lt;=0,"",Q60-$D$5))</f>
        <v/>
      </c>
      <c r="S60" s="17">
        <f>IF($A60="","",IF(P60&lt;0,"Check quantities",IF(P60=0,"Closed",IF(AND(ISNUMBER(Q60),$D$5&gt;Q60),"Overdue: deemed supply","Open"))))</f>
        <v/>
      </c>
      <c r="T60" s="17">
        <f>IF($B60="","",IF($A$5="Above ₹5 crore",IF(AND(MONTH($B60)&gt;=4,MONTH($B60)&lt;=9),"H1 ","H2 "),"")&amp;"FY "&amp;(YEAR($B60)-(MONTH($B60)&lt;4))&amp;"-"&amp;RIGHT((YEAR($B60)-(MONTH($B60)&lt;4))+1,2))</f>
        <v/>
      </c>
      <c r="U60" s="17">
        <f>IF($O60="","",IF($A$5="Above ₹5 crore",IF(AND(MONTH($O60)&gt;=4,MONTH($O60)&lt;=9),"H1 ","H2 "),"")&amp;"FY "&amp;(YEAR($O60)-(MONTH($O60)&lt;4))&amp;"-"&amp;RIGHT((YEAR($O60)-(MONTH($O60)&lt;4))+1,2))</f>
        <v/>
      </c>
      <c r="V60" s="15" t="n"/>
    </row>
    <row r="61">
      <c r="A61" s="12" t="n"/>
      <c r="B61" s="13" t="n"/>
      <c r="C61" s="15" t="n"/>
      <c r="D61" s="12" t="n"/>
      <c r="E61" s="15" t="n"/>
      <c r="F61" s="12" t="n"/>
      <c r="G61" s="15" t="n"/>
      <c r="H61" s="15" t="n"/>
      <c r="I61" s="15" t="n"/>
      <c r="J61" s="16" t="n"/>
      <c r="K61" s="15" t="n"/>
      <c r="L61" s="15" t="n"/>
      <c r="M61" s="15" t="n"/>
      <c r="N61" s="15" t="n"/>
      <c r="O61" s="13" t="n"/>
      <c r="P61" s="17">
        <f>IF($A61="","",I61-L61-M61-N61)</f>
        <v/>
      </c>
      <c r="Q61" s="18">
        <f>IF(OR($A61="",$B61="",$G61=""),"",IF($G61="Inputs",EDATE($B61,12)-1,IF($G61="Capital goods",EDATE($B61,36)-1,"No limit")))</f>
        <v/>
      </c>
      <c r="R61" s="19">
        <f>IF(OR(P61="",NOT(ISNUMBER(Q61))),"",IF(P61&lt;=0,"",Q61-$D$5))</f>
        <v/>
      </c>
      <c r="S61" s="17">
        <f>IF($A61="","",IF(P61&lt;0,"Check quantities",IF(P61=0,"Closed",IF(AND(ISNUMBER(Q61),$D$5&gt;Q61),"Overdue: deemed supply","Open"))))</f>
        <v/>
      </c>
      <c r="T61" s="17">
        <f>IF($B61="","",IF($A$5="Above ₹5 crore",IF(AND(MONTH($B61)&gt;=4,MONTH($B61)&lt;=9),"H1 ","H2 "),"")&amp;"FY "&amp;(YEAR($B61)-(MONTH($B61)&lt;4))&amp;"-"&amp;RIGHT((YEAR($B61)-(MONTH($B61)&lt;4))+1,2))</f>
        <v/>
      </c>
      <c r="U61" s="17">
        <f>IF($O61="","",IF($A$5="Above ₹5 crore",IF(AND(MONTH($O61)&gt;=4,MONTH($O61)&lt;=9),"H1 ","H2 "),"")&amp;"FY "&amp;(YEAR($O61)-(MONTH($O61)&lt;4))&amp;"-"&amp;RIGHT((YEAR($O61)-(MONTH($O61)&lt;4))+1,2))</f>
        <v/>
      </c>
      <c r="V61" s="15" t="n"/>
    </row>
    <row r="62">
      <c r="A62" s="12" t="n"/>
      <c r="B62" s="13" t="n"/>
      <c r="C62" s="15" t="n"/>
      <c r="D62" s="12" t="n"/>
      <c r="E62" s="15" t="n"/>
      <c r="F62" s="12" t="n"/>
      <c r="G62" s="15" t="n"/>
      <c r="H62" s="15" t="n"/>
      <c r="I62" s="15" t="n"/>
      <c r="J62" s="16" t="n"/>
      <c r="K62" s="15" t="n"/>
      <c r="L62" s="15" t="n"/>
      <c r="M62" s="15" t="n"/>
      <c r="N62" s="15" t="n"/>
      <c r="O62" s="13" t="n"/>
      <c r="P62" s="17">
        <f>IF($A62="","",I62-L62-M62-N62)</f>
        <v/>
      </c>
      <c r="Q62" s="18">
        <f>IF(OR($A62="",$B62="",$G62=""),"",IF($G62="Inputs",EDATE($B62,12)-1,IF($G62="Capital goods",EDATE($B62,36)-1,"No limit")))</f>
        <v/>
      </c>
      <c r="R62" s="19">
        <f>IF(OR(P62="",NOT(ISNUMBER(Q62))),"",IF(P62&lt;=0,"",Q62-$D$5))</f>
        <v/>
      </c>
      <c r="S62" s="17">
        <f>IF($A62="","",IF(P62&lt;0,"Check quantities",IF(P62=0,"Closed",IF(AND(ISNUMBER(Q62),$D$5&gt;Q62),"Overdue: deemed supply","Open"))))</f>
        <v/>
      </c>
      <c r="T62" s="17">
        <f>IF($B62="","",IF($A$5="Above ₹5 crore",IF(AND(MONTH($B62)&gt;=4,MONTH($B62)&lt;=9),"H1 ","H2 "),"")&amp;"FY "&amp;(YEAR($B62)-(MONTH($B62)&lt;4))&amp;"-"&amp;RIGHT((YEAR($B62)-(MONTH($B62)&lt;4))+1,2))</f>
        <v/>
      </c>
      <c r="U62" s="17">
        <f>IF($O62="","",IF($A$5="Above ₹5 crore",IF(AND(MONTH($O62)&gt;=4,MONTH($O62)&lt;=9),"H1 ","H2 "),"")&amp;"FY "&amp;(YEAR($O62)-(MONTH($O62)&lt;4))&amp;"-"&amp;RIGHT((YEAR($O62)-(MONTH($O62)&lt;4))+1,2))</f>
        <v/>
      </c>
      <c r="V62" s="15" t="n"/>
    </row>
    <row r="63">
      <c r="A63" s="12" t="n"/>
      <c r="B63" s="13" t="n"/>
      <c r="C63" s="15" t="n"/>
      <c r="D63" s="12" t="n"/>
      <c r="E63" s="15" t="n"/>
      <c r="F63" s="12" t="n"/>
      <c r="G63" s="15" t="n"/>
      <c r="H63" s="15" t="n"/>
      <c r="I63" s="15" t="n"/>
      <c r="J63" s="16" t="n"/>
      <c r="K63" s="15" t="n"/>
      <c r="L63" s="15" t="n"/>
      <c r="M63" s="15" t="n"/>
      <c r="N63" s="15" t="n"/>
      <c r="O63" s="13" t="n"/>
      <c r="P63" s="17">
        <f>IF($A63="","",I63-L63-M63-N63)</f>
        <v/>
      </c>
      <c r="Q63" s="18">
        <f>IF(OR($A63="",$B63="",$G63=""),"",IF($G63="Inputs",EDATE($B63,12)-1,IF($G63="Capital goods",EDATE($B63,36)-1,"No limit")))</f>
        <v/>
      </c>
      <c r="R63" s="19">
        <f>IF(OR(P63="",NOT(ISNUMBER(Q63))),"",IF(P63&lt;=0,"",Q63-$D$5))</f>
        <v/>
      </c>
      <c r="S63" s="17">
        <f>IF($A63="","",IF(P63&lt;0,"Check quantities",IF(P63=0,"Closed",IF(AND(ISNUMBER(Q63),$D$5&gt;Q63),"Overdue: deemed supply","Open"))))</f>
        <v/>
      </c>
      <c r="T63" s="17">
        <f>IF($B63="","",IF($A$5="Above ₹5 crore",IF(AND(MONTH($B63)&gt;=4,MONTH($B63)&lt;=9),"H1 ","H2 "),"")&amp;"FY "&amp;(YEAR($B63)-(MONTH($B63)&lt;4))&amp;"-"&amp;RIGHT((YEAR($B63)-(MONTH($B63)&lt;4))+1,2))</f>
        <v/>
      </c>
      <c r="U63" s="17">
        <f>IF($O63="","",IF($A$5="Above ₹5 crore",IF(AND(MONTH($O63)&gt;=4,MONTH($O63)&lt;=9),"H1 ","H2 "),"")&amp;"FY "&amp;(YEAR($O63)-(MONTH($O63)&lt;4))&amp;"-"&amp;RIGHT((YEAR($O63)-(MONTH($O63)&lt;4))+1,2))</f>
        <v/>
      </c>
      <c r="V63" s="15" t="n"/>
    </row>
    <row r="64">
      <c r="A64" s="12" t="n"/>
      <c r="B64" s="13" t="n"/>
      <c r="C64" s="15" t="n"/>
      <c r="D64" s="12" t="n"/>
      <c r="E64" s="15" t="n"/>
      <c r="F64" s="12" t="n"/>
      <c r="G64" s="15" t="n"/>
      <c r="H64" s="15" t="n"/>
      <c r="I64" s="15" t="n"/>
      <c r="J64" s="16" t="n"/>
      <c r="K64" s="15" t="n"/>
      <c r="L64" s="15" t="n"/>
      <c r="M64" s="15" t="n"/>
      <c r="N64" s="15" t="n"/>
      <c r="O64" s="13" t="n"/>
      <c r="P64" s="17">
        <f>IF($A64="","",I64-L64-M64-N64)</f>
        <v/>
      </c>
      <c r="Q64" s="18">
        <f>IF(OR($A64="",$B64="",$G64=""),"",IF($G64="Inputs",EDATE($B64,12)-1,IF($G64="Capital goods",EDATE($B64,36)-1,"No limit")))</f>
        <v/>
      </c>
      <c r="R64" s="19">
        <f>IF(OR(P64="",NOT(ISNUMBER(Q64))),"",IF(P64&lt;=0,"",Q64-$D$5))</f>
        <v/>
      </c>
      <c r="S64" s="17">
        <f>IF($A64="","",IF(P64&lt;0,"Check quantities",IF(P64=0,"Closed",IF(AND(ISNUMBER(Q64),$D$5&gt;Q64),"Overdue: deemed supply","Open"))))</f>
        <v/>
      </c>
      <c r="T64" s="17">
        <f>IF($B64="","",IF($A$5="Above ₹5 crore",IF(AND(MONTH($B64)&gt;=4,MONTH($B64)&lt;=9),"H1 ","H2 "),"")&amp;"FY "&amp;(YEAR($B64)-(MONTH($B64)&lt;4))&amp;"-"&amp;RIGHT((YEAR($B64)-(MONTH($B64)&lt;4))+1,2))</f>
        <v/>
      </c>
      <c r="U64" s="17">
        <f>IF($O64="","",IF($A$5="Above ₹5 crore",IF(AND(MONTH($O64)&gt;=4,MONTH($O64)&lt;=9),"H1 ","H2 "),"")&amp;"FY "&amp;(YEAR($O64)-(MONTH($O64)&lt;4))&amp;"-"&amp;RIGHT((YEAR($O64)-(MONTH($O64)&lt;4))+1,2))</f>
        <v/>
      </c>
      <c r="V64" s="15" t="n"/>
    </row>
    <row r="65">
      <c r="A65" s="12" t="n"/>
      <c r="B65" s="13" t="n"/>
      <c r="C65" s="15" t="n"/>
      <c r="D65" s="12" t="n"/>
      <c r="E65" s="15" t="n"/>
      <c r="F65" s="12" t="n"/>
      <c r="G65" s="15" t="n"/>
      <c r="H65" s="15" t="n"/>
      <c r="I65" s="15" t="n"/>
      <c r="J65" s="16" t="n"/>
      <c r="K65" s="15" t="n"/>
      <c r="L65" s="15" t="n"/>
      <c r="M65" s="15" t="n"/>
      <c r="N65" s="15" t="n"/>
      <c r="O65" s="13" t="n"/>
      <c r="P65" s="17">
        <f>IF($A65="","",I65-L65-M65-N65)</f>
        <v/>
      </c>
      <c r="Q65" s="18">
        <f>IF(OR($A65="",$B65="",$G65=""),"",IF($G65="Inputs",EDATE($B65,12)-1,IF($G65="Capital goods",EDATE($B65,36)-1,"No limit")))</f>
        <v/>
      </c>
      <c r="R65" s="19">
        <f>IF(OR(P65="",NOT(ISNUMBER(Q65))),"",IF(P65&lt;=0,"",Q65-$D$5))</f>
        <v/>
      </c>
      <c r="S65" s="17">
        <f>IF($A65="","",IF(P65&lt;0,"Check quantities",IF(P65=0,"Closed",IF(AND(ISNUMBER(Q65),$D$5&gt;Q65),"Overdue: deemed supply","Open"))))</f>
        <v/>
      </c>
      <c r="T65" s="17">
        <f>IF($B65="","",IF($A$5="Above ₹5 crore",IF(AND(MONTH($B65)&gt;=4,MONTH($B65)&lt;=9),"H1 ","H2 "),"")&amp;"FY "&amp;(YEAR($B65)-(MONTH($B65)&lt;4))&amp;"-"&amp;RIGHT((YEAR($B65)-(MONTH($B65)&lt;4))+1,2))</f>
        <v/>
      </c>
      <c r="U65" s="17">
        <f>IF($O65="","",IF($A$5="Above ₹5 crore",IF(AND(MONTH($O65)&gt;=4,MONTH($O65)&lt;=9),"H1 ","H2 "),"")&amp;"FY "&amp;(YEAR($O65)-(MONTH($O65)&lt;4))&amp;"-"&amp;RIGHT((YEAR($O65)-(MONTH($O65)&lt;4))+1,2))</f>
        <v/>
      </c>
      <c r="V65" s="15" t="n"/>
    </row>
    <row r="66">
      <c r="A66" s="12" t="n"/>
      <c r="B66" s="13" t="n"/>
      <c r="C66" s="15" t="n"/>
      <c r="D66" s="12" t="n"/>
      <c r="E66" s="15" t="n"/>
      <c r="F66" s="12" t="n"/>
      <c r="G66" s="15" t="n"/>
      <c r="H66" s="15" t="n"/>
      <c r="I66" s="15" t="n"/>
      <c r="J66" s="16" t="n"/>
      <c r="K66" s="15" t="n"/>
      <c r="L66" s="15" t="n"/>
      <c r="M66" s="15" t="n"/>
      <c r="N66" s="15" t="n"/>
      <c r="O66" s="13" t="n"/>
      <c r="P66" s="17">
        <f>IF($A66="","",I66-L66-M66-N66)</f>
        <v/>
      </c>
      <c r="Q66" s="18">
        <f>IF(OR($A66="",$B66="",$G66=""),"",IF($G66="Inputs",EDATE($B66,12)-1,IF($G66="Capital goods",EDATE($B66,36)-1,"No limit")))</f>
        <v/>
      </c>
      <c r="R66" s="19">
        <f>IF(OR(P66="",NOT(ISNUMBER(Q66))),"",IF(P66&lt;=0,"",Q66-$D$5))</f>
        <v/>
      </c>
      <c r="S66" s="17">
        <f>IF($A66="","",IF(P66&lt;0,"Check quantities",IF(P66=0,"Closed",IF(AND(ISNUMBER(Q66),$D$5&gt;Q66),"Overdue: deemed supply","Open"))))</f>
        <v/>
      </c>
      <c r="T66" s="17">
        <f>IF($B66="","",IF($A$5="Above ₹5 crore",IF(AND(MONTH($B66)&gt;=4,MONTH($B66)&lt;=9),"H1 ","H2 "),"")&amp;"FY "&amp;(YEAR($B66)-(MONTH($B66)&lt;4))&amp;"-"&amp;RIGHT((YEAR($B66)-(MONTH($B66)&lt;4))+1,2))</f>
        <v/>
      </c>
      <c r="U66" s="17">
        <f>IF($O66="","",IF($A$5="Above ₹5 crore",IF(AND(MONTH($O66)&gt;=4,MONTH($O66)&lt;=9),"H1 ","H2 "),"")&amp;"FY "&amp;(YEAR($O66)-(MONTH($O66)&lt;4))&amp;"-"&amp;RIGHT((YEAR($O66)-(MONTH($O66)&lt;4))+1,2))</f>
        <v/>
      </c>
      <c r="V66" s="15" t="n"/>
    </row>
    <row r="67">
      <c r="A67" s="12" t="n"/>
      <c r="B67" s="13" t="n"/>
      <c r="C67" s="15" t="n"/>
      <c r="D67" s="12" t="n"/>
      <c r="E67" s="15" t="n"/>
      <c r="F67" s="12" t="n"/>
      <c r="G67" s="15" t="n"/>
      <c r="H67" s="15" t="n"/>
      <c r="I67" s="15" t="n"/>
      <c r="J67" s="16" t="n"/>
      <c r="K67" s="15" t="n"/>
      <c r="L67" s="15" t="n"/>
      <c r="M67" s="15" t="n"/>
      <c r="N67" s="15" t="n"/>
      <c r="O67" s="13" t="n"/>
      <c r="P67" s="17">
        <f>IF($A67="","",I67-L67-M67-N67)</f>
        <v/>
      </c>
      <c r="Q67" s="18">
        <f>IF(OR($A67="",$B67="",$G67=""),"",IF($G67="Inputs",EDATE($B67,12)-1,IF($G67="Capital goods",EDATE($B67,36)-1,"No limit")))</f>
        <v/>
      </c>
      <c r="R67" s="19">
        <f>IF(OR(P67="",NOT(ISNUMBER(Q67))),"",IF(P67&lt;=0,"",Q67-$D$5))</f>
        <v/>
      </c>
      <c r="S67" s="17">
        <f>IF($A67="","",IF(P67&lt;0,"Check quantities",IF(P67=0,"Closed",IF(AND(ISNUMBER(Q67),$D$5&gt;Q67),"Overdue: deemed supply","Open"))))</f>
        <v/>
      </c>
      <c r="T67" s="17">
        <f>IF($B67="","",IF($A$5="Above ₹5 crore",IF(AND(MONTH($B67)&gt;=4,MONTH($B67)&lt;=9),"H1 ","H2 "),"")&amp;"FY "&amp;(YEAR($B67)-(MONTH($B67)&lt;4))&amp;"-"&amp;RIGHT((YEAR($B67)-(MONTH($B67)&lt;4))+1,2))</f>
        <v/>
      </c>
      <c r="U67" s="17">
        <f>IF($O67="","",IF($A$5="Above ₹5 crore",IF(AND(MONTH($O67)&gt;=4,MONTH($O67)&lt;=9),"H1 ","H2 "),"")&amp;"FY "&amp;(YEAR($O67)-(MONTH($O67)&lt;4))&amp;"-"&amp;RIGHT((YEAR($O67)-(MONTH($O67)&lt;4))+1,2))</f>
        <v/>
      </c>
      <c r="V67" s="15" t="n"/>
    </row>
    <row r="68">
      <c r="A68" s="12" t="n"/>
      <c r="B68" s="13" t="n"/>
      <c r="C68" s="15" t="n"/>
      <c r="D68" s="12" t="n"/>
      <c r="E68" s="15" t="n"/>
      <c r="F68" s="12" t="n"/>
      <c r="G68" s="15" t="n"/>
      <c r="H68" s="15" t="n"/>
      <c r="I68" s="15" t="n"/>
      <c r="J68" s="16" t="n"/>
      <c r="K68" s="15" t="n"/>
      <c r="L68" s="15" t="n"/>
      <c r="M68" s="15" t="n"/>
      <c r="N68" s="15" t="n"/>
      <c r="O68" s="13" t="n"/>
      <c r="P68" s="17">
        <f>IF($A68="","",I68-L68-M68-N68)</f>
        <v/>
      </c>
      <c r="Q68" s="18">
        <f>IF(OR($A68="",$B68="",$G68=""),"",IF($G68="Inputs",EDATE($B68,12)-1,IF($G68="Capital goods",EDATE($B68,36)-1,"No limit")))</f>
        <v/>
      </c>
      <c r="R68" s="19">
        <f>IF(OR(P68="",NOT(ISNUMBER(Q68))),"",IF(P68&lt;=0,"",Q68-$D$5))</f>
        <v/>
      </c>
      <c r="S68" s="17">
        <f>IF($A68="","",IF(P68&lt;0,"Check quantities",IF(P68=0,"Closed",IF(AND(ISNUMBER(Q68),$D$5&gt;Q68),"Overdue: deemed supply","Open"))))</f>
        <v/>
      </c>
      <c r="T68" s="17">
        <f>IF($B68="","",IF($A$5="Above ₹5 crore",IF(AND(MONTH($B68)&gt;=4,MONTH($B68)&lt;=9),"H1 ","H2 "),"")&amp;"FY "&amp;(YEAR($B68)-(MONTH($B68)&lt;4))&amp;"-"&amp;RIGHT((YEAR($B68)-(MONTH($B68)&lt;4))+1,2))</f>
        <v/>
      </c>
      <c r="U68" s="17">
        <f>IF($O68="","",IF($A$5="Above ₹5 crore",IF(AND(MONTH($O68)&gt;=4,MONTH($O68)&lt;=9),"H1 ","H2 "),"")&amp;"FY "&amp;(YEAR($O68)-(MONTH($O68)&lt;4))&amp;"-"&amp;RIGHT((YEAR($O68)-(MONTH($O68)&lt;4))+1,2))</f>
        <v/>
      </c>
      <c r="V68" s="15" t="n"/>
    </row>
    <row r="69">
      <c r="A69" s="12" t="n"/>
      <c r="B69" s="13" t="n"/>
      <c r="C69" s="15" t="n"/>
      <c r="D69" s="12" t="n"/>
      <c r="E69" s="15" t="n"/>
      <c r="F69" s="12" t="n"/>
      <c r="G69" s="15" t="n"/>
      <c r="H69" s="15" t="n"/>
      <c r="I69" s="15" t="n"/>
      <c r="J69" s="16" t="n"/>
      <c r="K69" s="15" t="n"/>
      <c r="L69" s="15" t="n"/>
      <c r="M69" s="15" t="n"/>
      <c r="N69" s="15" t="n"/>
      <c r="O69" s="13" t="n"/>
      <c r="P69" s="17">
        <f>IF($A69="","",I69-L69-M69-N69)</f>
        <v/>
      </c>
      <c r="Q69" s="18">
        <f>IF(OR($A69="",$B69="",$G69=""),"",IF($G69="Inputs",EDATE($B69,12)-1,IF($G69="Capital goods",EDATE($B69,36)-1,"No limit")))</f>
        <v/>
      </c>
      <c r="R69" s="19">
        <f>IF(OR(P69="",NOT(ISNUMBER(Q69))),"",IF(P69&lt;=0,"",Q69-$D$5))</f>
        <v/>
      </c>
      <c r="S69" s="17">
        <f>IF($A69="","",IF(P69&lt;0,"Check quantities",IF(P69=0,"Closed",IF(AND(ISNUMBER(Q69),$D$5&gt;Q69),"Overdue: deemed supply","Open"))))</f>
        <v/>
      </c>
      <c r="T69" s="17">
        <f>IF($B69="","",IF($A$5="Above ₹5 crore",IF(AND(MONTH($B69)&gt;=4,MONTH($B69)&lt;=9),"H1 ","H2 "),"")&amp;"FY "&amp;(YEAR($B69)-(MONTH($B69)&lt;4))&amp;"-"&amp;RIGHT((YEAR($B69)-(MONTH($B69)&lt;4))+1,2))</f>
        <v/>
      </c>
      <c r="U69" s="17">
        <f>IF($O69="","",IF($A$5="Above ₹5 crore",IF(AND(MONTH($O69)&gt;=4,MONTH($O69)&lt;=9),"H1 ","H2 "),"")&amp;"FY "&amp;(YEAR($O69)-(MONTH($O69)&lt;4))&amp;"-"&amp;RIGHT((YEAR($O69)-(MONTH($O69)&lt;4))+1,2))</f>
        <v/>
      </c>
      <c r="V69" s="15" t="n"/>
    </row>
    <row r="70">
      <c r="A70" s="12" t="n"/>
      <c r="B70" s="13" t="n"/>
      <c r="C70" s="15" t="n"/>
      <c r="D70" s="12" t="n"/>
      <c r="E70" s="15" t="n"/>
      <c r="F70" s="12" t="n"/>
      <c r="G70" s="15" t="n"/>
      <c r="H70" s="15" t="n"/>
      <c r="I70" s="15" t="n"/>
      <c r="J70" s="16" t="n"/>
      <c r="K70" s="15" t="n"/>
      <c r="L70" s="15" t="n"/>
      <c r="M70" s="15" t="n"/>
      <c r="N70" s="15" t="n"/>
      <c r="O70" s="13" t="n"/>
      <c r="P70" s="17">
        <f>IF($A70="","",I70-L70-M70-N70)</f>
        <v/>
      </c>
      <c r="Q70" s="18">
        <f>IF(OR($A70="",$B70="",$G70=""),"",IF($G70="Inputs",EDATE($B70,12)-1,IF($G70="Capital goods",EDATE($B70,36)-1,"No limit")))</f>
        <v/>
      </c>
      <c r="R70" s="19">
        <f>IF(OR(P70="",NOT(ISNUMBER(Q70))),"",IF(P70&lt;=0,"",Q70-$D$5))</f>
        <v/>
      </c>
      <c r="S70" s="17">
        <f>IF($A70="","",IF(P70&lt;0,"Check quantities",IF(P70=0,"Closed",IF(AND(ISNUMBER(Q70),$D$5&gt;Q70),"Overdue: deemed supply","Open"))))</f>
        <v/>
      </c>
      <c r="T70" s="17">
        <f>IF($B70="","",IF($A$5="Above ₹5 crore",IF(AND(MONTH($B70)&gt;=4,MONTH($B70)&lt;=9),"H1 ","H2 "),"")&amp;"FY "&amp;(YEAR($B70)-(MONTH($B70)&lt;4))&amp;"-"&amp;RIGHT((YEAR($B70)-(MONTH($B70)&lt;4))+1,2))</f>
        <v/>
      </c>
      <c r="U70" s="17">
        <f>IF($O70="","",IF($A$5="Above ₹5 crore",IF(AND(MONTH($O70)&gt;=4,MONTH($O70)&lt;=9),"H1 ","H2 "),"")&amp;"FY "&amp;(YEAR($O70)-(MONTH($O70)&lt;4))&amp;"-"&amp;RIGHT((YEAR($O70)-(MONTH($O70)&lt;4))+1,2))</f>
        <v/>
      </c>
      <c r="V70" s="15" t="n"/>
    </row>
    <row r="71">
      <c r="A71" s="12" t="n"/>
      <c r="B71" s="13" t="n"/>
      <c r="C71" s="15" t="n"/>
      <c r="D71" s="12" t="n"/>
      <c r="E71" s="15" t="n"/>
      <c r="F71" s="12" t="n"/>
      <c r="G71" s="15" t="n"/>
      <c r="H71" s="15" t="n"/>
      <c r="I71" s="15" t="n"/>
      <c r="J71" s="16" t="n"/>
      <c r="K71" s="15" t="n"/>
      <c r="L71" s="15" t="n"/>
      <c r="M71" s="15" t="n"/>
      <c r="N71" s="15" t="n"/>
      <c r="O71" s="13" t="n"/>
      <c r="P71" s="17">
        <f>IF($A71="","",I71-L71-M71-N71)</f>
        <v/>
      </c>
      <c r="Q71" s="18">
        <f>IF(OR($A71="",$B71="",$G71=""),"",IF($G71="Inputs",EDATE($B71,12)-1,IF($G71="Capital goods",EDATE($B71,36)-1,"No limit")))</f>
        <v/>
      </c>
      <c r="R71" s="19">
        <f>IF(OR(P71="",NOT(ISNUMBER(Q71))),"",IF(P71&lt;=0,"",Q71-$D$5))</f>
        <v/>
      </c>
      <c r="S71" s="17">
        <f>IF($A71="","",IF(P71&lt;0,"Check quantities",IF(P71=0,"Closed",IF(AND(ISNUMBER(Q71),$D$5&gt;Q71),"Overdue: deemed supply","Open"))))</f>
        <v/>
      </c>
      <c r="T71" s="17">
        <f>IF($B71="","",IF($A$5="Above ₹5 crore",IF(AND(MONTH($B71)&gt;=4,MONTH($B71)&lt;=9),"H1 ","H2 "),"")&amp;"FY "&amp;(YEAR($B71)-(MONTH($B71)&lt;4))&amp;"-"&amp;RIGHT((YEAR($B71)-(MONTH($B71)&lt;4))+1,2))</f>
        <v/>
      </c>
      <c r="U71" s="17">
        <f>IF($O71="","",IF($A$5="Above ₹5 crore",IF(AND(MONTH($O71)&gt;=4,MONTH($O71)&lt;=9),"H1 ","H2 "),"")&amp;"FY "&amp;(YEAR($O71)-(MONTH($O71)&lt;4))&amp;"-"&amp;RIGHT((YEAR($O71)-(MONTH($O71)&lt;4))+1,2))</f>
        <v/>
      </c>
      <c r="V71" s="15" t="n"/>
    </row>
    <row r="72">
      <c r="A72" s="12" t="n"/>
      <c r="B72" s="13" t="n"/>
      <c r="C72" s="15" t="n"/>
      <c r="D72" s="12" t="n"/>
      <c r="E72" s="15" t="n"/>
      <c r="F72" s="12" t="n"/>
      <c r="G72" s="15" t="n"/>
      <c r="H72" s="15" t="n"/>
      <c r="I72" s="15" t="n"/>
      <c r="J72" s="16" t="n"/>
      <c r="K72" s="15" t="n"/>
      <c r="L72" s="15" t="n"/>
      <c r="M72" s="15" t="n"/>
      <c r="N72" s="15" t="n"/>
      <c r="O72" s="13" t="n"/>
      <c r="P72" s="17">
        <f>IF($A72="","",I72-L72-M72-N72)</f>
        <v/>
      </c>
      <c r="Q72" s="18">
        <f>IF(OR($A72="",$B72="",$G72=""),"",IF($G72="Inputs",EDATE($B72,12)-1,IF($G72="Capital goods",EDATE($B72,36)-1,"No limit")))</f>
        <v/>
      </c>
      <c r="R72" s="19">
        <f>IF(OR(P72="",NOT(ISNUMBER(Q72))),"",IF(P72&lt;=0,"",Q72-$D$5))</f>
        <v/>
      </c>
      <c r="S72" s="17">
        <f>IF($A72="","",IF(P72&lt;0,"Check quantities",IF(P72=0,"Closed",IF(AND(ISNUMBER(Q72),$D$5&gt;Q72),"Overdue: deemed supply","Open"))))</f>
        <v/>
      </c>
      <c r="T72" s="17">
        <f>IF($B72="","",IF($A$5="Above ₹5 crore",IF(AND(MONTH($B72)&gt;=4,MONTH($B72)&lt;=9),"H1 ","H2 "),"")&amp;"FY "&amp;(YEAR($B72)-(MONTH($B72)&lt;4))&amp;"-"&amp;RIGHT((YEAR($B72)-(MONTH($B72)&lt;4))+1,2))</f>
        <v/>
      </c>
      <c r="U72" s="17">
        <f>IF($O72="","",IF($A$5="Above ₹5 crore",IF(AND(MONTH($O72)&gt;=4,MONTH($O72)&lt;=9),"H1 ","H2 "),"")&amp;"FY "&amp;(YEAR($O72)-(MONTH($O72)&lt;4))&amp;"-"&amp;RIGHT((YEAR($O72)-(MONTH($O72)&lt;4))+1,2))</f>
        <v/>
      </c>
      <c r="V72" s="15" t="n"/>
    </row>
    <row r="73">
      <c r="A73" s="12" t="n"/>
      <c r="B73" s="13" t="n"/>
      <c r="C73" s="15" t="n"/>
      <c r="D73" s="12" t="n"/>
      <c r="E73" s="15" t="n"/>
      <c r="F73" s="12" t="n"/>
      <c r="G73" s="15" t="n"/>
      <c r="H73" s="15" t="n"/>
      <c r="I73" s="15" t="n"/>
      <c r="J73" s="16" t="n"/>
      <c r="K73" s="15" t="n"/>
      <c r="L73" s="15" t="n"/>
      <c r="M73" s="15" t="n"/>
      <c r="N73" s="15" t="n"/>
      <c r="O73" s="13" t="n"/>
      <c r="P73" s="17">
        <f>IF($A73="","",I73-L73-M73-N73)</f>
        <v/>
      </c>
      <c r="Q73" s="18">
        <f>IF(OR($A73="",$B73="",$G73=""),"",IF($G73="Inputs",EDATE($B73,12)-1,IF($G73="Capital goods",EDATE($B73,36)-1,"No limit")))</f>
        <v/>
      </c>
      <c r="R73" s="19">
        <f>IF(OR(P73="",NOT(ISNUMBER(Q73))),"",IF(P73&lt;=0,"",Q73-$D$5))</f>
        <v/>
      </c>
      <c r="S73" s="17">
        <f>IF($A73="","",IF(P73&lt;0,"Check quantities",IF(P73=0,"Closed",IF(AND(ISNUMBER(Q73),$D$5&gt;Q73),"Overdue: deemed supply","Open"))))</f>
        <v/>
      </c>
      <c r="T73" s="17">
        <f>IF($B73="","",IF($A$5="Above ₹5 crore",IF(AND(MONTH($B73)&gt;=4,MONTH($B73)&lt;=9),"H1 ","H2 "),"")&amp;"FY "&amp;(YEAR($B73)-(MONTH($B73)&lt;4))&amp;"-"&amp;RIGHT((YEAR($B73)-(MONTH($B73)&lt;4))+1,2))</f>
        <v/>
      </c>
      <c r="U73" s="17">
        <f>IF($O73="","",IF($A$5="Above ₹5 crore",IF(AND(MONTH($O73)&gt;=4,MONTH($O73)&lt;=9),"H1 ","H2 "),"")&amp;"FY "&amp;(YEAR($O73)-(MONTH($O73)&lt;4))&amp;"-"&amp;RIGHT((YEAR($O73)-(MONTH($O73)&lt;4))+1,2))</f>
        <v/>
      </c>
      <c r="V73" s="15" t="n"/>
    </row>
    <row r="74">
      <c r="A74" s="12" t="n"/>
      <c r="B74" s="13" t="n"/>
      <c r="C74" s="15" t="n"/>
      <c r="D74" s="12" t="n"/>
      <c r="E74" s="15" t="n"/>
      <c r="F74" s="12" t="n"/>
      <c r="G74" s="15" t="n"/>
      <c r="H74" s="15" t="n"/>
      <c r="I74" s="15" t="n"/>
      <c r="J74" s="16" t="n"/>
      <c r="K74" s="15" t="n"/>
      <c r="L74" s="15" t="n"/>
      <c r="M74" s="15" t="n"/>
      <c r="N74" s="15" t="n"/>
      <c r="O74" s="13" t="n"/>
      <c r="P74" s="17">
        <f>IF($A74="","",I74-L74-M74-N74)</f>
        <v/>
      </c>
      <c r="Q74" s="18">
        <f>IF(OR($A74="",$B74="",$G74=""),"",IF($G74="Inputs",EDATE($B74,12)-1,IF($G74="Capital goods",EDATE($B74,36)-1,"No limit")))</f>
        <v/>
      </c>
      <c r="R74" s="19">
        <f>IF(OR(P74="",NOT(ISNUMBER(Q74))),"",IF(P74&lt;=0,"",Q74-$D$5))</f>
        <v/>
      </c>
      <c r="S74" s="17">
        <f>IF($A74="","",IF(P74&lt;0,"Check quantities",IF(P74=0,"Closed",IF(AND(ISNUMBER(Q74),$D$5&gt;Q74),"Overdue: deemed supply","Open"))))</f>
        <v/>
      </c>
      <c r="T74" s="17">
        <f>IF($B74="","",IF($A$5="Above ₹5 crore",IF(AND(MONTH($B74)&gt;=4,MONTH($B74)&lt;=9),"H1 ","H2 "),"")&amp;"FY "&amp;(YEAR($B74)-(MONTH($B74)&lt;4))&amp;"-"&amp;RIGHT((YEAR($B74)-(MONTH($B74)&lt;4))+1,2))</f>
        <v/>
      </c>
      <c r="U74" s="17">
        <f>IF($O74="","",IF($A$5="Above ₹5 crore",IF(AND(MONTH($O74)&gt;=4,MONTH($O74)&lt;=9),"H1 ","H2 "),"")&amp;"FY "&amp;(YEAR($O74)-(MONTH($O74)&lt;4))&amp;"-"&amp;RIGHT((YEAR($O74)-(MONTH($O74)&lt;4))+1,2))</f>
        <v/>
      </c>
      <c r="V74" s="15" t="n"/>
    </row>
    <row r="75">
      <c r="A75" s="12" t="n"/>
      <c r="B75" s="13" t="n"/>
      <c r="C75" s="15" t="n"/>
      <c r="D75" s="12" t="n"/>
      <c r="E75" s="15" t="n"/>
      <c r="F75" s="12" t="n"/>
      <c r="G75" s="15" t="n"/>
      <c r="H75" s="15" t="n"/>
      <c r="I75" s="15" t="n"/>
      <c r="J75" s="16" t="n"/>
      <c r="K75" s="15" t="n"/>
      <c r="L75" s="15" t="n"/>
      <c r="M75" s="15" t="n"/>
      <c r="N75" s="15" t="n"/>
      <c r="O75" s="13" t="n"/>
      <c r="P75" s="17">
        <f>IF($A75="","",I75-L75-M75-N75)</f>
        <v/>
      </c>
      <c r="Q75" s="18">
        <f>IF(OR($A75="",$B75="",$G75=""),"",IF($G75="Inputs",EDATE($B75,12)-1,IF($G75="Capital goods",EDATE($B75,36)-1,"No limit")))</f>
        <v/>
      </c>
      <c r="R75" s="19">
        <f>IF(OR(P75="",NOT(ISNUMBER(Q75))),"",IF(P75&lt;=0,"",Q75-$D$5))</f>
        <v/>
      </c>
      <c r="S75" s="17">
        <f>IF($A75="","",IF(P75&lt;0,"Check quantities",IF(P75=0,"Closed",IF(AND(ISNUMBER(Q75),$D$5&gt;Q75),"Overdue: deemed supply","Open"))))</f>
        <v/>
      </c>
      <c r="T75" s="17">
        <f>IF($B75="","",IF($A$5="Above ₹5 crore",IF(AND(MONTH($B75)&gt;=4,MONTH($B75)&lt;=9),"H1 ","H2 "),"")&amp;"FY "&amp;(YEAR($B75)-(MONTH($B75)&lt;4))&amp;"-"&amp;RIGHT((YEAR($B75)-(MONTH($B75)&lt;4))+1,2))</f>
        <v/>
      </c>
      <c r="U75" s="17">
        <f>IF($O75="","",IF($A$5="Above ₹5 crore",IF(AND(MONTH($O75)&gt;=4,MONTH($O75)&lt;=9),"H1 ","H2 "),"")&amp;"FY "&amp;(YEAR($O75)-(MONTH($O75)&lt;4))&amp;"-"&amp;RIGHT((YEAR($O75)-(MONTH($O75)&lt;4))+1,2))</f>
        <v/>
      </c>
      <c r="V75" s="15" t="n"/>
    </row>
    <row r="76">
      <c r="A76" s="12" t="n"/>
      <c r="B76" s="13" t="n"/>
      <c r="C76" s="15" t="n"/>
      <c r="D76" s="12" t="n"/>
      <c r="E76" s="15" t="n"/>
      <c r="F76" s="12" t="n"/>
      <c r="G76" s="15" t="n"/>
      <c r="H76" s="15" t="n"/>
      <c r="I76" s="15" t="n"/>
      <c r="J76" s="16" t="n"/>
      <c r="K76" s="15" t="n"/>
      <c r="L76" s="15" t="n"/>
      <c r="M76" s="15" t="n"/>
      <c r="N76" s="15" t="n"/>
      <c r="O76" s="13" t="n"/>
      <c r="P76" s="17">
        <f>IF($A76="","",I76-L76-M76-N76)</f>
        <v/>
      </c>
      <c r="Q76" s="18">
        <f>IF(OR($A76="",$B76="",$G76=""),"",IF($G76="Inputs",EDATE($B76,12)-1,IF($G76="Capital goods",EDATE($B76,36)-1,"No limit")))</f>
        <v/>
      </c>
      <c r="R76" s="19">
        <f>IF(OR(P76="",NOT(ISNUMBER(Q76))),"",IF(P76&lt;=0,"",Q76-$D$5))</f>
        <v/>
      </c>
      <c r="S76" s="17">
        <f>IF($A76="","",IF(P76&lt;0,"Check quantities",IF(P76=0,"Closed",IF(AND(ISNUMBER(Q76),$D$5&gt;Q76),"Overdue: deemed supply","Open"))))</f>
        <v/>
      </c>
      <c r="T76" s="17">
        <f>IF($B76="","",IF($A$5="Above ₹5 crore",IF(AND(MONTH($B76)&gt;=4,MONTH($B76)&lt;=9),"H1 ","H2 "),"")&amp;"FY "&amp;(YEAR($B76)-(MONTH($B76)&lt;4))&amp;"-"&amp;RIGHT((YEAR($B76)-(MONTH($B76)&lt;4))+1,2))</f>
        <v/>
      </c>
      <c r="U76" s="17">
        <f>IF($O76="","",IF($A$5="Above ₹5 crore",IF(AND(MONTH($O76)&gt;=4,MONTH($O76)&lt;=9),"H1 ","H2 "),"")&amp;"FY "&amp;(YEAR($O76)-(MONTH($O76)&lt;4))&amp;"-"&amp;RIGHT((YEAR($O76)-(MONTH($O76)&lt;4))+1,2))</f>
        <v/>
      </c>
      <c r="V76" s="15" t="n"/>
    </row>
    <row r="77">
      <c r="A77" s="12" t="n"/>
      <c r="B77" s="13" t="n"/>
      <c r="C77" s="15" t="n"/>
      <c r="D77" s="12" t="n"/>
      <c r="E77" s="15" t="n"/>
      <c r="F77" s="12" t="n"/>
      <c r="G77" s="15" t="n"/>
      <c r="H77" s="15" t="n"/>
      <c r="I77" s="15" t="n"/>
      <c r="J77" s="16" t="n"/>
      <c r="K77" s="15" t="n"/>
      <c r="L77" s="15" t="n"/>
      <c r="M77" s="15" t="n"/>
      <c r="N77" s="15" t="n"/>
      <c r="O77" s="13" t="n"/>
      <c r="P77" s="17">
        <f>IF($A77="","",I77-L77-M77-N77)</f>
        <v/>
      </c>
      <c r="Q77" s="18">
        <f>IF(OR($A77="",$B77="",$G77=""),"",IF($G77="Inputs",EDATE($B77,12)-1,IF($G77="Capital goods",EDATE($B77,36)-1,"No limit")))</f>
        <v/>
      </c>
      <c r="R77" s="19">
        <f>IF(OR(P77="",NOT(ISNUMBER(Q77))),"",IF(P77&lt;=0,"",Q77-$D$5))</f>
        <v/>
      </c>
      <c r="S77" s="17">
        <f>IF($A77="","",IF(P77&lt;0,"Check quantities",IF(P77=0,"Closed",IF(AND(ISNUMBER(Q77),$D$5&gt;Q77),"Overdue: deemed supply","Open"))))</f>
        <v/>
      </c>
      <c r="T77" s="17">
        <f>IF($B77="","",IF($A$5="Above ₹5 crore",IF(AND(MONTH($B77)&gt;=4,MONTH($B77)&lt;=9),"H1 ","H2 "),"")&amp;"FY "&amp;(YEAR($B77)-(MONTH($B77)&lt;4))&amp;"-"&amp;RIGHT((YEAR($B77)-(MONTH($B77)&lt;4))+1,2))</f>
        <v/>
      </c>
      <c r="U77" s="17">
        <f>IF($O77="","",IF($A$5="Above ₹5 crore",IF(AND(MONTH($O77)&gt;=4,MONTH($O77)&lt;=9),"H1 ","H2 "),"")&amp;"FY "&amp;(YEAR($O77)-(MONTH($O77)&lt;4))&amp;"-"&amp;RIGHT((YEAR($O77)-(MONTH($O77)&lt;4))+1,2))</f>
        <v/>
      </c>
      <c r="V77" s="15" t="n"/>
    </row>
    <row r="78">
      <c r="A78" s="12" t="n"/>
      <c r="B78" s="13" t="n"/>
      <c r="C78" s="15" t="n"/>
      <c r="D78" s="12" t="n"/>
      <c r="E78" s="15" t="n"/>
      <c r="F78" s="12" t="n"/>
      <c r="G78" s="15" t="n"/>
      <c r="H78" s="15" t="n"/>
      <c r="I78" s="15" t="n"/>
      <c r="J78" s="16" t="n"/>
      <c r="K78" s="15" t="n"/>
      <c r="L78" s="15" t="n"/>
      <c r="M78" s="15" t="n"/>
      <c r="N78" s="15" t="n"/>
      <c r="O78" s="13" t="n"/>
      <c r="P78" s="17">
        <f>IF($A78="","",I78-L78-M78-N78)</f>
        <v/>
      </c>
      <c r="Q78" s="18">
        <f>IF(OR($A78="",$B78="",$G78=""),"",IF($G78="Inputs",EDATE($B78,12)-1,IF($G78="Capital goods",EDATE($B78,36)-1,"No limit")))</f>
        <v/>
      </c>
      <c r="R78" s="19">
        <f>IF(OR(P78="",NOT(ISNUMBER(Q78))),"",IF(P78&lt;=0,"",Q78-$D$5))</f>
        <v/>
      </c>
      <c r="S78" s="17">
        <f>IF($A78="","",IF(P78&lt;0,"Check quantities",IF(P78=0,"Closed",IF(AND(ISNUMBER(Q78),$D$5&gt;Q78),"Overdue: deemed supply","Open"))))</f>
        <v/>
      </c>
      <c r="T78" s="17">
        <f>IF($B78="","",IF($A$5="Above ₹5 crore",IF(AND(MONTH($B78)&gt;=4,MONTH($B78)&lt;=9),"H1 ","H2 "),"")&amp;"FY "&amp;(YEAR($B78)-(MONTH($B78)&lt;4))&amp;"-"&amp;RIGHT((YEAR($B78)-(MONTH($B78)&lt;4))+1,2))</f>
        <v/>
      </c>
      <c r="U78" s="17">
        <f>IF($O78="","",IF($A$5="Above ₹5 crore",IF(AND(MONTH($O78)&gt;=4,MONTH($O78)&lt;=9),"H1 ","H2 "),"")&amp;"FY "&amp;(YEAR($O78)-(MONTH($O78)&lt;4))&amp;"-"&amp;RIGHT((YEAR($O78)-(MONTH($O78)&lt;4))+1,2))</f>
        <v/>
      </c>
      <c r="V78" s="15" t="n"/>
    </row>
    <row r="79">
      <c r="A79" s="12" t="n"/>
      <c r="B79" s="13" t="n"/>
      <c r="C79" s="15" t="n"/>
      <c r="D79" s="12" t="n"/>
      <c r="E79" s="15" t="n"/>
      <c r="F79" s="12" t="n"/>
      <c r="G79" s="15" t="n"/>
      <c r="H79" s="15" t="n"/>
      <c r="I79" s="15" t="n"/>
      <c r="J79" s="16" t="n"/>
      <c r="K79" s="15" t="n"/>
      <c r="L79" s="15" t="n"/>
      <c r="M79" s="15" t="n"/>
      <c r="N79" s="15" t="n"/>
      <c r="O79" s="13" t="n"/>
      <c r="P79" s="17">
        <f>IF($A79="","",I79-L79-M79-N79)</f>
        <v/>
      </c>
      <c r="Q79" s="18">
        <f>IF(OR($A79="",$B79="",$G79=""),"",IF($G79="Inputs",EDATE($B79,12)-1,IF($G79="Capital goods",EDATE($B79,36)-1,"No limit")))</f>
        <v/>
      </c>
      <c r="R79" s="19">
        <f>IF(OR(P79="",NOT(ISNUMBER(Q79))),"",IF(P79&lt;=0,"",Q79-$D$5))</f>
        <v/>
      </c>
      <c r="S79" s="17">
        <f>IF($A79="","",IF(P79&lt;0,"Check quantities",IF(P79=0,"Closed",IF(AND(ISNUMBER(Q79),$D$5&gt;Q79),"Overdue: deemed supply","Open"))))</f>
        <v/>
      </c>
      <c r="T79" s="17">
        <f>IF($B79="","",IF($A$5="Above ₹5 crore",IF(AND(MONTH($B79)&gt;=4,MONTH($B79)&lt;=9),"H1 ","H2 "),"")&amp;"FY "&amp;(YEAR($B79)-(MONTH($B79)&lt;4))&amp;"-"&amp;RIGHT((YEAR($B79)-(MONTH($B79)&lt;4))+1,2))</f>
        <v/>
      </c>
      <c r="U79" s="17">
        <f>IF($O79="","",IF($A$5="Above ₹5 crore",IF(AND(MONTH($O79)&gt;=4,MONTH($O79)&lt;=9),"H1 ","H2 "),"")&amp;"FY "&amp;(YEAR($O79)-(MONTH($O79)&lt;4))&amp;"-"&amp;RIGHT((YEAR($O79)-(MONTH($O79)&lt;4))+1,2))</f>
        <v/>
      </c>
      <c r="V79" s="15" t="n"/>
    </row>
    <row r="80">
      <c r="A80" s="12" t="n"/>
      <c r="B80" s="13" t="n"/>
      <c r="C80" s="15" t="n"/>
      <c r="D80" s="12" t="n"/>
      <c r="E80" s="15" t="n"/>
      <c r="F80" s="12" t="n"/>
      <c r="G80" s="15" t="n"/>
      <c r="H80" s="15" t="n"/>
      <c r="I80" s="15" t="n"/>
      <c r="J80" s="16" t="n"/>
      <c r="K80" s="15" t="n"/>
      <c r="L80" s="15" t="n"/>
      <c r="M80" s="15" t="n"/>
      <c r="N80" s="15" t="n"/>
      <c r="O80" s="13" t="n"/>
      <c r="P80" s="17">
        <f>IF($A80="","",I80-L80-M80-N80)</f>
        <v/>
      </c>
      <c r="Q80" s="18">
        <f>IF(OR($A80="",$B80="",$G80=""),"",IF($G80="Inputs",EDATE($B80,12)-1,IF($G80="Capital goods",EDATE($B80,36)-1,"No limit")))</f>
        <v/>
      </c>
      <c r="R80" s="19">
        <f>IF(OR(P80="",NOT(ISNUMBER(Q80))),"",IF(P80&lt;=0,"",Q80-$D$5))</f>
        <v/>
      </c>
      <c r="S80" s="17">
        <f>IF($A80="","",IF(P80&lt;0,"Check quantities",IF(P80=0,"Closed",IF(AND(ISNUMBER(Q80),$D$5&gt;Q80),"Overdue: deemed supply","Open"))))</f>
        <v/>
      </c>
      <c r="T80" s="17">
        <f>IF($B80="","",IF($A$5="Above ₹5 crore",IF(AND(MONTH($B80)&gt;=4,MONTH($B80)&lt;=9),"H1 ","H2 "),"")&amp;"FY "&amp;(YEAR($B80)-(MONTH($B80)&lt;4))&amp;"-"&amp;RIGHT((YEAR($B80)-(MONTH($B80)&lt;4))+1,2))</f>
        <v/>
      </c>
      <c r="U80" s="17">
        <f>IF($O80="","",IF($A$5="Above ₹5 crore",IF(AND(MONTH($O80)&gt;=4,MONTH($O80)&lt;=9),"H1 ","H2 "),"")&amp;"FY "&amp;(YEAR($O80)-(MONTH($O80)&lt;4))&amp;"-"&amp;RIGHT((YEAR($O80)-(MONTH($O80)&lt;4))+1,2))</f>
        <v/>
      </c>
      <c r="V80" s="15" t="n"/>
    </row>
    <row r="81">
      <c r="A81" s="12" t="n"/>
      <c r="B81" s="13" t="n"/>
      <c r="C81" s="15" t="n"/>
      <c r="D81" s="12" t="n"/>
      <c r="E81" s="15" t="n"/>
      <c r="F81" s="12" t="n"/>
      <c r="G81" s="15" t="n"/>
      <c r="H81" s="15" t="n"/>
      <c r="I81" s="15" t="n"/>
      <c r="J81" s="16" t="n"/>
      <c r="K81" s="15" t="n"/>
      <c r="L81" s="15" t="n"/>
      <c r="M81" s="15" t="n"/>
      <c r="N81" s="15" t="n"/>
      <c r="O81" s="13" t="n"/>
      <c r="P81" s="17">
        <f>IF($A81="","",I81-L81-M81-N81)</f>
        <v/>
      </c>
      <c r="Q81" s="18">
        <f>IF(OR($A81="",$B81="",$G81=""),"",IF($G81="Inputs",EDATE($B81,12)-1,IF($G81="Capital goods",EDATE($B81,36)-1,"No limit")))</f>
        <v/>
      </c>
      <c r="R81" s="19">
        <f>IF(OR(P81="",NOT(ISNUMBER(Q81))),"",IF(P81&lt;=0,"",Q81-$D$5))</f>
        <v/>
      </c>
      <c r="S81" s="17">
        <f>IF($A81="","",IF(P81&lt;0,"Check quantities",IF(P81=0,"Closed",IF(AND(ISNUMBER(Q81),$D$5&gt;Q81),"Overdue: deemed supply","Open"))))</f>
        <v/>
      </c>
      <c r="T81" s="17">
        <f>IF($B81="","",IF($A$5="Above ₹5 crore",IF(AND(MONTH($B81)&gt;=4,MONTH($B81)&lt;=9),"H1 ","H2 "),"")&amp;"FY "&amp;(YEAR($B81)-(MONTH($B81)&lt;4))&amp;"-"&amp;RIGHT((YEAR($B81)-(MONTH($B81)&lt;4))+1,2))</f>
        <v/>
      </c>
      <c r="U81" s="17">
        <f>IF($O81="","",IF($A$5="Above ₹5 crore",IF(AND(MONTH($O81)&gt;=4,MONTH($O81)&lt;=9),"H1 ","H2 "),"")&amp;"FY "&amp;(YEAR($O81)-(MONTH($O81)&lt;4))&amp;"-"&amp;RIGHT((YEAR($O81)-(MONTH($O81)&lt;4))+1,2))</f>
        <v/>
      </c>
      <c r="V81" s="15" t="n"/>
    </row>
    <row r="82">
      <c r="A82" s="12" t="n"/>
      <c r="B82" s="13" t="n"/>
      <c r="C82" s="15" t="n"/>
      <c r="D82" s="12" t="n"/>
      <c r="E82" s="15" t="n"/>
      <c r="F82" s="12" t="n"/>
      <c r="G82" s="15" t="n"/>
      <c r="H82" s="15" t="n"/>
      <c r="I82" s="15" t="n"/>
      <c r="J82" s="16" t="n"/>
      <c r="K82" s="15" t="n"/>
      <c r="L82" s="15" t="n"/>
      <c r="M82" s="15" t="n"/>
      <c r="N82" s="15" t="n"/>
      <c r="O82" s="13" t="n"/>
      <c r="P82" s="17">
        <f>IF($A82="","",I82-L82-M82-N82)</f>
        <v/>
      </c>
      <c r="Q82" s="18">
        <f>IF(OR($A82="",$B82="",$G82=""),"",IF($G82="Inputs",EDATE($B82,12)-1,IF($G82="Capital goods",EDATE($B82,36)-1,"No limit")))</f>
        <v/>
      </c>
      <c r="R82" s="19">
        <f>IF(OR(P82="",NOT(ISNUMBER(Q82))),"",IF(P82&lt;=0,"",Q82-$D$5))</f>
        <v/>
      </c>
      <c r="S82" s="17">
        <f>IF($A82="","",IF(P82&lt;0,"Check quantities",IF(P82=0,"Closed",IF(AND(ISNUMBER(Q82),$D$5&gt;Q82),"Overdue: deemed supply","Open"))))</f>
        <v/>
      </c>
      <c r="T82" s="17">
        <f>IF($B82="","",IF($A$5="Above ₹5 crore",IF(AND(MONTH($B82)&gt;=4,MONTH($B82)&lt;=9),"H1 ","H2 "),"")&amp;"FY "&amp;(YEAR($B82)-(MONTH($B82)&lt;4))&amp;"-"&amp;RIGHT((YEAR($B82)-(MONTH($B82)&lt;4))+1,2))</f>
        <v/>
      </c>
      <c r="U82" s="17">
        <f>IF($O82="","",IF($A$5="Above ₹5 crore",IF(AND(MONTH($O82)&gt;=4,MONTH($O82)&lt;=9),"H1 ","H2 "),"")&amp;"FY "&amp;(YEAR($O82)-(MONTH($O82)&lt;4))&amp;"-"&amp;RIGHT((YEAR($O82)-(MONTH($O82)&lt;4))+1,2))</f>
        <v/>
      </c>
      <c r="V82" s="15" t="n"/>
    </row>
    <row r="83">
      <c r="A83" s="12" t="n"/>
      <c r="B83" s="13" t="n"/>
      <c r="C83" s="15" t="n"/>
      <c r="D83" s="12" t="n"/>
      <c r="E83" s="15" t="n"/>
      <c r="F83" s="12" t="n"/>
      <c r="G83" s="15" t="n"/>
      <c r="H83" s="15" t="n"/>
      <c r="I83" s="15" t="n"/>
      <c r="J83" s="16" t="n"/>
      <c r="K83" s="15" t="n"/>
      <c r="L83" s="15" t="n"/>
      <c r="M83" s="15" t="n"/>
      <c r="N83" s="15" t="n"/>
      <c r="O83" s="13" t="n"/>
      <c r="P83" s="17">
        <f>IF($A83="","",I83-L83-M83-N83)</f>
        <v/>
      </c>
      <c r="Q83" s="18">
        <f>IF(OR($A83="",$B83="",$G83=""),"",IF($G83="Inputs",EDATE($B83,12)-1,IF($G83="Capital goods",EDATE($B83,36)-1,"No limit")))</f>
        <v/>
      </c>
      <c r="R83" s="19">
        <f>IF(OR(P83="",NOT(ISNUMBER(Q83))),"",IF(P83&lt;=0,"",Q83-$D$5))</f>
        <v/>
      </c>
      <c r="S83" s="17">
        <f>IF($A83="","",IF(P83&lt;0,"Check quantities",IF(P83=0,"Closed",IF(AND(ISNUMBER(Q83),$D$5&gt;Q83),"Overdue: deemed supply","Open"))))</f>
        <v/>
      </c>
      <c r="T83" s="17">
        <f>IF($B83="","",IF($A$5="Above ₹5 crore",IF(AND(MONTH($B83)&gt;=4,MONTH($B83)&lt;=9),"H1 ","H2 "),"")&amp;"FY "&amp;(YEAR($B83)-(MONTH($B83)&lt;4))&amp;"-"&amp;RIGHT((YEAR($B83)-(MONTH($B83)&lt;4))+1,2))</f>
        <v/>
      </c>
      <c r="U83" s="17">
        <f>IF($O83="","",IF($A$5="Above ₹5 crore",IF(AND(MONTH($O83)&gt;=4,MONTH($O83)&lt;=9),"H1 ","H2 "),"")&amp;"FY "&amp;(YEAR($O83)-(MONTH($O83)&lt;4))&amp;"-"&amp;RIGHT((YEAR($O83)-(MONTH($O83)&lt;4))+1,2))</f>
        <v/>
      </c>
      <c r="V83" s="15" t="n"/>
    </row>
    <row r="84">
      <c r="A84" s="12" t="n"/>
      <c r="B84" s="13" t="n"/>
      <c r="C84" s="15" t="n"/>
      <c r="D84" s="12" t="n"/>
      <c r="E84" s="15" t="n"/>
      <c r="F84" s="12" t="n"/>
      <c r="G84" s="15" t="n"/>
      <c r="H84" s="15" t="n"/>
      <c r="I84" s="15" t="n"/>
      <c r="J84" s="16" t="n"/>
      <c r="K84" s="15" t="n"/>
      <c r="L84" s="15" t="n"/>
      <c r="M84" s="15" t="n"/>
      <c r="N84" s="15" t="n"/>
      <c r="O84" s="13" t="n"/>
      <c r="P84" s="17">
        <f>IF($A84="","",I84-L84-M84-N84)</f>
        <v/>
      </c>
      <c r="Q84" s="18">
        <f>IF(OR($A84="",$B84="",$G84=""),"",IF($G84="Inputs",EDATE($B84,12)-1,IF($G84="Capital goods",EDATE($B84,36)-1,"No limit")))</f>
        <v/>
      </c>
      <c r="R84" s="19">
        <f>IF(OR(P84="",NOT(ISNUMBER(Q84))),"",IF(P84&lt;=0,"",Q84-$D$5))</f>
        <v/>
      </c>
      <c r="S84" s="17">
        <f>IF($A84="","",IF(P84&lt;0,"Check quantities",IF(P84=0,"Closed",IF(AND(ISNUMBER(Q84),$D$5&gt;Q84),"Overdue: deemed supply","Open"))))</f>
        <v/>
      </c>
      <c r="T84" s="17">
        <f>IF($B84="","",IF($A$5="Above ₹5 crore",IF(AND(MONTH($B84)&gt;=4,MONTH($B84)&lt;=9),"H1 ","H2 "),"")&amp;"FY "&amp;(YEAR($B84)-(MONTH($B84)&lt;4))&amp;"-"&amp;RIGHT((YEAR($B84)-(MONTH($B84)&lt;4))+1,2))</f>
        <v/>
      </c>
      <c r="U84" s="17">
        <f>IF($O84="","",IF($A$5="Above ₹5 crore",IF(AND(MONTH($O84)&gt;=4,MONTH($O84)&lt;=9),"H1 ","H2 "),"")&amp;"FY "&amp;(YEAR($O84)-(MONTH($O84)&lt;4))&amp;"-"&amp;RIGHT((YEAR($O84)-(MONTH($O84)&lt;4))+1,2))</f>
        <v/>
      </c>
      <c r="V84" s="15" t="n"/>
    </row>
    <row r="85">
      <c r="A85" s="12" t="n"/>
      <c r="B85" s="13" t="n"/>
      <c r="C85" s="15" t="n"/>
      <c r="D85" s="12" t="n"/>
      <c r="E85" s="15" t="n"/>
      <c r="F85" s="12" t="n"/>
      <c r="G85" s="15" t="n"/>
      <c r="H85" s="15" t="n"/>
      <c r="I85" s="15" t="n"/>
      <c r="J85" s="16" t="n"/>
      <c r="K85" s="15" t="n"/>
      <c r="L85" s="15" t="n"/>
      <c r="M85" s="15" t="n"/>
      <c r="N85" s="15" t="n"/>
      <c r="O85" s="13" t="n"/>
      <c r="P85" s="17">
        <f>IF($A85="","",I85-L85-M85-N85)</f>
        <v/>
      </c>
      <c r="Q85" s="18">
        <f>IF(OR($A85="",$B85="",$G85=""),"",IF($G85="Inputs",EDATE($B85,12)-1,IF($G85="Capital goods",EDATE($B85,36)-1,"No limit")))</f>
        <v/>
      </c>
      <c r="R85" s="19">
        <f>IF(OR(P85="",NOT(ISNUMBER(Q85))),"",IF(P85&lt;=0,"",Q85-$D$5))</f>
        <v/>
      </c>
      <c r="S85" s="17">
        <f>IF($A85="","",IF(P85&lt;0,"Check quantities",IF(P85=0,"Closed",IF(AND(ISNUMBER(Q85),$D$5&gt;Q85),"Overdue: deemed supply","Open"))))</f>
        <v/>
      </c>
      <c r="T85" s="17">
        <f>IF($B85="","",IF($A$5="Above ₹5 crore",IF(AND(MONTH($B85)&gt;=4,MONTH($B85)&lt;=9),"H1 ","H2 "),"")&amp;"FY "&amp;(YEAR($B85)-(MONTH($B85)&lt;4))&amp;"-"&amp;RIGHT((YEAR($B85)-(MONTH($B85)&lt;4))+1,2))</f>
        <v/>
      </c>
      <c r="U85" s="17">
        <f>IF($O85="","",IF($A$5="Above ₹5 crore",IF(AND(MONTH($O85)&gt;=4,MONTH($O85)&lt;=9),"H1 ","H2 "),"")&amp;"FY "&amp;(YEAR($O85)-(MONTH($O85)&lt;4))&amp;"-"&amp;RIGHT((YEAR($O85)-(MONTH($O85)&lt;4))+1,2))</f>
        <v/>
      </c>
      <c r="V85" s="15" t="n"/>
    </row>
    <row r="86">
      <c r="A86" s="12" t="n"/>
      <c r="B86" s="13" t="n"/>
      <c r="C86" s="15" t="n"/>
      <c r="D86" s="12" t="n"/>
      <c r="E86" s="15" t="n"/>
      <c r="F86" s="12" t="n"/>
      <c r="G86" s="15" t="n"/>
      <c r="H86" s="15" t="n"/>
      <c r="I86" s="15" t="n"/>
      <c r="J86" s="16" t="n"/>
      <c r="K86" s="15" t="n"/>
      <c r="L86" s="15" t="n"/>
      <c r="M86" s="15" t="n"/>
      <c r="N86" s="15" t="n"/>
      <c r="O86" s="13" t="n"/>
      <c r="P86" s="17">
        <f>IF($A86="","",I86-L86-M86-N86)</f>
        <v/>
      </c>
      <c r="Q86" s="18">
        <f>IF(OR($A86="",$B86="",$G86=""),"",IF($G86="Inputs",EDATE($B86,12)-1,IF($G86="Capital goods",EDATE($B86,36)-1,"No limit")))</f>
        <v/>
      </c>
      <c r="R86" s="19">
        <f>IF(OR(P86="",NOT(ISNUMBER(Q86))),"",IF(P86&lt;=0,"",Q86-$D$5))</f>
        <v/>
      </c>
      <c r="S86" s="17">
        <f>IF($A86="","",IF(P86&lt;0,"Check quantities",IF(P86=0,"Closed",IF(AND(ISNUMBER(Q86),$D$5&gt;Q86),"Overdue: deemed supply","Open"))))</f>
        <v/>
      </c>
      <c r="T86" s="17">
        <f>IF($B86="","",IF($A$5="Above ₹5 crore",IF(AND(MONTH($B86)&gt;=4,MONTH($B86)&lt;=9),"H1 ","H2 "),"")&amp;"FY "&amp;(YEAR($B86)-(MONTH($B86)&lt;4))&amp;"-"&amp;RIGHT((YEAR($B86)-(MONTH($B86)&lt;4))+1,2))</f>
        <v/>
      </c>
      <c r="U86" s="17">
        <f>IF($O86="","",IF($A$5="Above ₹5 crore",IF(AND(MONTH($O86)&gt;=4,MONTH($O86)&lt;=9),"H1 ","H2 "),"")&amp;"FY "&amp;(YEAR($O86)-(MONTH($O86)&lt;4))&amp;"-"&amp;RIGHT((YEAR($O86)-(MONTH($O86)&lt;4))+1,2))</f>
        <v/>
      </c>
      <c r="V86" s="15" t="n"/>
    </row>
    <row r="87">
      <c r="A87" s="12" t="n"/>
      <c r="B87" s="13" t="n"/>
      <c r="C87" s="15" t="n"/>
      <c r="D87" s="12" t="n"/>
      <c r="E87" s="15" t="n"/>
      <c r="F87" s="12" t="n"/>
      <c r="G87" s="15" t="n"/>
      <c r="H87" s="15" t="n"/>
      <c r="I87" s="15" t="n"/>
      <c r="J87" s="16" t="n"/>
      <c r="K87" s="15" t="n"/>
      <c r="L87" s="15" t="n"/>
      <c r="M87" s="15" t="n"/>
      <c r="N87" s="15" t="n"/>
      <c r="O87" s="13" t="n"/>
      <c r="P87" s="17">
        <f>IF($A87="","",I87-L87-M87-N87)</f>
        <v/>
      </c>
      <c r="Q87" s="18">
        <f>IF(OR($A87="",$B87="",$G87=""),"",IF($G87="Inputs",EDATE($B87,12)-1,IF($G87="Capital goods",EDATE($B87,36)-1,"No limit")))</f>
        <v/>
      </c>
      <c r="R87" s="19">
        <f>IF(OR(P87="",NOT(ISNUMBER(Q87))),"",IF(P87&lt;=0,"",Q87-$D$5))</f>
        <v/>
      </c>
      <c r="S87" s="17">
        <f>IF($A87="","",IF(P87&lt;0,"Check quantities",IF(P87=0,"Closed",IF(AND(ISNUMBER(Q87),$D$5&gt;Q87),"Overdue: deemed supply","Open"))))</f>
        <v/>
      </c>
      <c r="T87" s="17">
        <f>IF($B87="","",IF($A$5="Above ₹5 crore",IF(AND(MONTH($B87)&gt;=4,MONTH($B87)&lt;=9),"H1 ","H2 "),"")&amp;"FY "&amp;(YEAR($B87)-(MONTH($B87)&lt;4))&amp;"-"&amp;RIGHT((YEAR($B87)-(MONTH($B87)&lt;4))+1,2))</f>
        <v/>
      </c>
      <c r="U87" s="17">
        <f>IF($O87="","",IF($A$5="Above ₹5 crore",IF(AND(MONTH($O87)&gt;=4,MONTH($O87)&lt;=9),"H1 ","H2 "),"")&amp;"FY "&amp;(YEAR($O87)-(MONTH($O87)&lt;4))&amp;"-"&amp;RIGHT((YEAR($O87)-(MONTH($O87)&lt;4))+1,2))</f>
        <v/>
      </c>
      <c r="V87" s="15" t="n"/>
    </row>
    <row r="88">
      <c r="A88" s="12" t="n"/>
      <c r="B88" s="13" t="n"/>
      <c r="C88" s="15" t="n"/>
      <c r="D88" s="12" t="n"/>
      <c r="E88" s="15" t="n"/>
      <c r="F88" s="12" t="n"/>
      <c r="G88" s="15" t="n"/>
      <c r="H88" s="15" t="n"/>
      <c r="I88" s="15" t="n"/>
      <c r="J88" s="16" t="n"/>
      <c r="K88" s="15" t="n"/>
      <c r="L88" s="15" t="n"/>
      <c r="M88" s="15" t="n"/>
      <c r="N88" s="15" t="n"/>
      <c r="O88" s="13" t="n"/>
      <c r="P88" s="17">
        <f>IF($A88="","",I88-L88-M88-N88)</f>
        <v/>
      </c>
      <c r="Q88" s="18">
        <f>IF(OR($A88="",$B88="",$G88=""),"",IF($G88="Inputs",EDATE($B88,12)-1,IF($G88="Capital goods",EDATE($B88,36)-1,"No limit")))</f>
        <v/>
      </c>
      <c r="R88" s="19">
        <f>IF(OR(P88="",NOT(ISNUMBER(Q88))),"",IF(P88&lt;=0,"",Q88-$D$5))</f>
        <v/>
      </c>
      <c r="S88" s="17">
        <f>IF($A88="","",IF(P88&lt;0,"Check quantities",IF(P88=0,"Closed",IF(AND(ISNUMBER(Q88),$D$5&gt;Q88),"Overdue: deemed supply","Open"))))</f>
        <v/>
      </c>
      <c r="T88" s="17">
        <f>IF($B88="","",IF($A$5="Above ₹5 crore",IF(AND(MONTH($B88)&gt;=4,MONTH($B88)&lt;=9),"H1 ","H2 "),"")&amp;"FY "&amp;(YEAR($B88)-(MONTH($B88)&lt;4))&amp;"-"&amp;RIGHT((YEAR($B88)-(MONTH($B88)&lt;4))+1,2))</f>
        <v/>
      </c>
      <c r="U88" s="17">
        <f>IF($O88="","",IF($A$5="Above ₹5 crore",IF(AND(MONTH($O88)&gt;=4,MONTH($O88)&lt;=9),"H1 ","H2 "),"")&amp;"FY "&amp;(YEAR($O88)-(MONTH($O88)&lt;4))&amp;"-"&amp;RIGHT((YEAR($O88)-(MONTH($O88)&lt;4))+1,2))</f>
        <v/>
      </c>
      <c r="V88" s="15" t="n"/>
    </row>
    <row r="89">
      <c r="A89" s="12" t="n"/>
      <c r="B89" s="13" t="n"/>
      <c r="C89" s="15" t="n"/>
      <c r="D89" s="12" t="n"/>
      <c r="E89" s="15" t="n"/>
      <c r="F89" s="12" t="n"/>
      <c r="G89" s="15" t="n"/>
      <c r="H89" s="15" t="n"/>
      <c r="I89" s="15" t="n"/>
      <c r="J89" s="16" t="n"/>
      <c r="K89" s="15" t="n"/>
      <c r="L89" s="15" t="n"/>
      <c r="M89" s="15" t="n"/>
      <c r="N89" s="15" t="n"/>
      <c r="O89" s="13" t="n"/>
      <c r="P89" s="17">
        <f>IF($A89="","",I89-L89-M89-N89)</f>
        <v/>
      </c>
      <c r="Q89" s="18">
        <f>IF(OR($A89="",$B89="",$G89=""),"",IF($G89="Inputs",EDATE($B89,12)-1,IF($G89="Capital goods",EDATE($B89,36)-1,"No limit")))</f>
        <v/>
      </c>
      <c r="R89" s="19">
        <f>IF(OR(P89="",NOT(ISNUMBER(Q89))),"",IF(P89&lt;=0,"",Q89-$D$5))</f>
        <v/>
      </c>
      <c r="S89" s="17">
        <f>IF($A89="","",IF(P89&lt;0,"Check quantities",IF(P89=0,"Closed",IF(AND(ISNUMBER(Q89),$D$5&gt;Q89),"Overdue: deemed supply","Open"))))</f>
        <v/>
      </c>
      <c r="T89" s="17">
        <f>IF($B89="","",IF($A$5="Above ₹5 crore",IF(AND(MONTH($B89)&gt;=4,MONTH($B89)&lt;=9),"H1 ","H2 "),"")&amp;"FY "&amp;(YEAR($B89)-(MONTH($B89)&lt;4))&amp;"-"&amp;RIGHT((YEAR($B89)-(MONTH($B89)&lt;4))+1,2))</f>
        <v/>
      </c>
      <c r="U89" s="17">
        <f>IF($O89="","",IF($A$5="Above ₹5 crore",IF(AND(MONTH($O89)&gt;=4,MONTH($O89)&lt;=9),"H1 ","H2 "),"")&amp;"FY "&amp;(YEAR($O89)-(MONTH($O89)&lt;4))&amp;"-"&amp;RIGHT((YEAR($O89)-(MONTH($O89)&lt;4))+1,2))</f>
        <v/>
      </c>
      <c r="V89" s="15" t="n"/>
    </row>
    <row r="90">
      <c r="A90" s="12" t="n"/>
      <c r="B90" s="13" t="n"/>
      <c r="C90" s="15" t="n"/>
      <c r="D90" s="12" t="n"/>
      <c r="E90" s="15" t="n"/>
      <c r="F90" s="12" t="n"/>
      <c r="G90" s="15" t="n"/>
      <c r="H90" s="15" t="n"/>
      <c r="I90" s="15" t="n"/>
      <c r="J90" s="16" t="n"/>
      <c r="K90" s="15" t="n"/>
      <c r="L90" s="15" t="n"/>
      <c r="M90" s="15" t="n"/>
      <c r="N90" s="15" t="n"/>
      <c r="O90" s="13" t="n"/>
      <c r="P90" s="17">
        <f>IF($A90="","",I90-L90-M90-N90)</f>
        <v/>
      </c>
      <c r="Q90" s="18">
        <f>IF(OR($A90="",$B90="",$G90=""),"",IF($G90="Inputs",EDATE($B90,12)-1,IF($G90="Capital goods",EDATE($B90,36)-1,"No limit")))</f>
        <v/>
      </c>
      <c r="R90" s="19">
        <f>IF(OR(P90="",NOT(ISNUMBER(Q90))),"",IF(P90&lt;=0,"",Q90-$D$5))</f>
        <v/>
      </c>
      <c r="S90" s="17">
        <f>IF($A90="","",IF(P90&lt;0,"Check quantities",IF(P90=0,"Closed",IF(AND(ISNUMBER(Q90),$D$5&gt;Q90),"Overdue: deemed supply","Open"))))</f>
        <v/>
      </c>
      <c r="T90" s="17">
        <f>IF($B90="","",IF($A$5="Above ₹5 crore",IF(AND(MONTH($B90)&gt;=4,MONTH($B90)&lt;=9),"H1 ","H2 "),"")&amp;"FY "&amp;(YEAR($B90)-(MONTH($B90)&lt;4))&amp;"-"&amp;RIGHT((YEAR($B90)-(MONTH($B90)&lt;4))+1,2))</f>
        <v/>
      </c>
      <c r="U90" s="17">
        <f>IF($O90="","",IF($A$5="Above ₹5 crore",IF(AND(MONTH($O90)&gt;=4,MONTH($O90)&lt;=9),"H1 ","H2 "),"")&amp;"FY "&amp;(YEAR($O90)-(MONTH($O90)&lt;4))&amp;"-"&amp;RIGHT((YEAR($O90)-(MONTH($O90)&lt;4))+1,2))</f>
        <v/>
      </c>
      <c r="V90" s="15" t="n"/>
    </row>
    <row r="91">
      <c r="A91" s="12" t="n"/>
      <c r="B91" s="13" t="n"/>
      <c r="C91" s="15" t="n"/>
      <c r="D91" s="12" t="n"/>
      <c r="E91" s="15" t="n"/>
      <c r="F91" s="12" t="n"/>
      <c r="G91" s="15" t="n"/>
      <c r="H91" s="15" t="n"/>
      <c r="I91" s="15" t="n"/>
      <c r="J91" s="16" t="n"/>
      <c r="K91" s="15" t="n"/>
      <c r="L91" s="15" t="n"/>
      <c r="M91" s="15" t="n"/>
      <c r="N91" s="15" t="n"/>
      <c r="O91" s="13" t="n"/>
      <c r="P91" s="17">
        <f>IF($A91="","",I91-L91-M91-N91)</f>
        <v/>
      </c>
      <c r="Q91" s="18">
        <f>IF(OR($A91="",$B91="",$G91=""),"",IF($G91="Inputs",EDATE($B91,12)-1,IF($G91="Capital goods",EDATE($B91,36)-1,"No limit")))</f>
        <v/>
      </c>
      <c r="R91" s="19">
        <f>IF(OR(P91="",NOT(ISNUMBER(Q91))),"",IF(P91&lt;=0,"",Q91-$D$5))</f>
        <v/>
      </c>
      <c r="S91" s="17">
        <f>IF($A91="","",IF(P91&lt;0,"Check quantities",IF(P91=0,"Closed",IF(AND(ISNUMBER(Q91),$D$5&gt;Q91),"Overdue: deemed supply","Open"))))</f>
        <v/>
      </c>
      <c r="T91" s="17">
        <f>IF($B91="","",IF($A$5="Above ₹5 crore",IF(AND(MONTH($B91)&gt;=4,MONTH($B91)&lt;=9),"H1 ","H2 "),"")&amp;"FY "&amp;(YEAR($B91)-(MONTH($B91)&lt;4))&amp;"-"&amp;RIGHT((YEAR($B91)-(MONTH($B91)&lt;4))+1,2))</f>
        <v/>
      </c>
      <c r="U91" s="17">
        <f>IF($O91="","",IF($A$5="Above ₹5 crore",IF(AND(MONTH($O91)&gt;=4,MONTH($O91)&lt;=9),"H1 ","H2 "),"")&amp;"FY "&amp;(YEAR($O91)-(MONTH($O91)&lt;4))&amp;"-"&amp;RIGHT((YEAR($O91)-(MONTH($O91)&lt;4))+1,2))</f>
        <v/>
      </c>
      <c r="V91" s="15" t="n"/>
    </row>
    <row r="92">
      <c r="A92" s="12" t="n"/>
      <c r="B92" s="13" t="n"/>
      <c r="C92" s="15" t="n"/>
      <c r="D92" s="12" t="n"/>
      <c r="E92" s="15" t="n"/>
      <c r="F92" s="12" t="n"/>
      <c r="G92" s="15" t="n"/>
      <c r="H92" s="15" t="n"/>
      <c r="I92" s="15" t="n"/>
      <c r="J92" s="16" t="n"/>
      <c r="K92" s="15" t="n"/>
      <c r="L92" s="15" t="n"/>
      <c r="M92" s="15" t="n"/>
      <c r="N92" s="15" t="n"/>
      <c r="O92" s="13" t="n"/>
      <c r="P92" s="17">
        <f>IF($A92="","",I92-L92-M92-N92)</f>
        <v/>
      </c>
      <c r="Q92" s="18">
        <f>IF(OR($A92="",$B92="",$G92=""),"",IF($G92="Inputs",EDATE($B92,12)-1,IF($G92="Capital goods",EDATE($B92,36)-1,"No limit")))</f>
        <v/>
      </c>
      <c r="R92" s="19">
        <f>IF(OR(P92="",NOT(ISNUMBER(Q92))),"",IF(P92&lt;=0,"",Q92-$D$5))</f>
        <v/>
      </c>
      <c r="S92" s="17">
        <f>IF($A92="","",IF(P92&lt;0,"Check quantities",IF(P92=0,"Closed",IF(AND(ISNUMBER(Q92),$D$5&gt;Q92),"Overdue: deemed supply","Open"))))</f>
        <v/>
      </c>
      <c r="T92" s="17">
        <f>IF($B92="","",IF($A$5="Above ₹5 crore",IF(AND(MONTH($B92)&gt;=4,MONTH($B92)&lt;=9),"H1 ","H2 "),"")&amp;"FY "&amp;(YEAR($B92)-(MONTH($B92)&lt;4))&amp;"-"&amp;RIGHT((YEAR($B92)-(MONTH($B92)&lt;4))+1,2))</f>
        <v/>
      </c>
      <c r="U92" s="17">
        <f>IF($O92="","",IF($A$5="Above ₹5 crore",IF(AND(MONTH($O92)&gt;=4,MONTH($O92)&lt;=9),"H1 ","H2 "),"")&amp;"FY "&amp;(YEAR($O92)-(MONTH($O92)&lt;4))&amp;"-"&amp;RIGHT((YEAR($O92)-(MONTH($O92)&lt;4))+1,2))</f>
        <v/>
      </c>
      <c r="V92" s="15" t="n"/>
    </row>
    <row r="93">
      <c r="A93" s="12" t="n"/>
      <c r="B93" s="13" t="n"/>
      <c r="C93" s="15" t="n"/>
      <c r="D93" s="12" t="n"/>
      <c r="E93" s="15" t="n"/>
      <c r="F93" s="12" t="n"/>
      <c r="G93" s="15" t="n"/>
      <c r="H93" s="15" t="n"/>
      <c r="I93" s="15" t="n"/>
      <c r="J93" s="16" t="n"/>
      <c r="K93" s="15" t="n"/>
      <c r="L93" s="15" t="n"/>
      <c r="M93" s="15" t="n"/>
      <c r="N93" s="15" t="n"/>
      <c r="O93" s="13" t="n"/>
      <c r="P93" s="17">
        <f>IF($A93="","",I93-L93-M93-N93)</f>
        <v/>
      </c>
      <c r="Q93" s="18">
        <f>IF(OR($A93="",$B93="",$G93=""),"",IF($G93="Inputs",EDATE($B93,12)-1,IF($G93="Capital goods",EDATE($B93,36)-1,"No limit")))</f>
        <v/>
      </c>
      <c r="R93" s="19">
        <f>IF(OR(P93="",NOT(ISNUMBER(Q93))),"",IF(P93&lt;=0,"",Q93-$D$5))</f>
        <v/>
      </c>
      <c r="S93" s="17">
        <f>IF($A93="","",IF(P93&lt;0,"Check quantities",IF(P93=0,"Closed",IF(AND(ISNUMBER(Q93),$D$5&gt;Q93),"Overdue: deemed supply","Open"))))</f>
        <v/>
      </c>
      <c r="T93" s="17">
        <f>IF($B93="","",IF($A$5="Above ₹5 crore",IF(AND(MONTH($B93)&gt;=4,MONTH($B93)&lt;=9),"H1 ","H2 "),"")&amp;"FY "&amp;(YEAR($B93)-(MONTH($B93)&lt;4))&amp;"-"&amp;RIGHT((YEAR($B93)-(MONTH($B93)&lt;4))+1,2))</f>
        <v/>
      </c>
      <c r="U93" s="17">
        <f>IF($O93="","",IF($A$5="Above ₹5 crore",IF(AND(MONTH($O93)&gt;=4,MONTH($O93)&lt;=9),"H1 ","H2 "),"")&amp;"FY "&amp;(YEAR($O93)-(MONTH($O93)&lt;4))&amp;"-"&amp;RIGHT((YEAR($O93)-(MONTH($O93)&lt;4))+1,2))</f>
        <v/>
      </c>
      <c r="V93" s="15" t="n"/>
    </row>
    <row r="94">
      <c r="A94" s="12" t="n"/>
      <c r="B94" s="13" t="n"/>
      <c r="C94" s="15" t="n"/>
      <c r="D94" s="12" t="n"/>
      <c r="E94" s="15" t="n"/>
      <c r="F94" s="12" t="n"/>
      <c r="G94" s="15" t="n"/>
      <c r="H94" s="15" t="n"/>
      <c r="I94" s="15" t="n"/>
      <c r="J94" s="16" t="n"/>
      <c r="K94" s="15" t="n"/>
      <c r="L94" s="15" t="n"/>
      <c r="M94" s="15" t="n"/>
      <c r="N94" s="15" t="n"/>
      <c r="O94" s="13" t="n"/>
      <c r="P94" s="17">
        <f>IF($A94="","",I94-L94-M94-N94)</f>
        <v/>
      </c>
      <c r="Q94" s="18">
        <f>IF(OR($A94="",$B94="",$G94=""),"",IF($G94="Inputs",EDATE($B94,12)-1,IF($G94="Capital goods",EDATE($B94,36)-1,"No limit")))</f>
        <v/>
      </c>
      <c r="R94" s="19">
        <f>IF(OR(P94="",NOT(ISNUMBER(Q94))),"",IF(P94&lt;=0,"",Q94-$D$5))</f>
        <v/>
      </c>
      <c r="S94" s="17">
        <f>IF($A94="","",IF(P94&lt;0,"Check quantities",IF(P94=0,"Closed",IF(AND(ISNUMBER(Q94),$D$5&gt;Q94),"Overdue: deemed supply","Open"))))</f>
        <v/>
      </c>
      <c r="T94" s="17">
        <f>IF($B94="","",IF($A$5="Above ₹5 crore",IF(AND(MONTH($B94)&gt;=4,MONTH($B94)&lt;=9),"H1 ","H2 "),"")&amp;"FY "&amp;(YEAR($B94)-(MONTH($B94)&lt;4))&amp;"-"&amp;RIGHT((YEAR($B94)-(MONTH($B94)&lt;4))+1,2))</f>
        <v/>
      </c>
      <c r="U94" s="17">
        <f>IF($O94="","",IF($A$5="Above ₹5 crore",IF(AND(MONTH($O94)&gt;=4,MONTH($O94)&lt;=9),"H1 ","H2 "),"")&amp;"FY "&amp;(YEAR($O94)-(MONTH($O94)&lt;4))&amp;"-"&amp;RIGHT((YEAR($O94)-(MONTH($O94)&lt;4))+1,2))</f>
        <v/>
      </c>
      <c r="V94" s="15" t="n"/>
    </row>
    <row r="95">
      <c r="A95" s="12" t="n"/>
      <c r="B95" s="13" t="n"/>
      <c r="C95" s="15" t="n"/>
      <c r="D95" s="12" t="n"/>
      <c r="E95" s="15" t="n"/>
      <c r="F95" s="12" t="n"/>
      <c r="G95" s="15" t="n"/>
      <c r="H95" s="15" t="n"/>
      <c r="I95" s="15" t="n"/>
      <c r="J95" s="16" t="n"/>
      <c r="K95" s="15" t="n"/>
      <c r="L95" s="15" t="n"/>
      <c r="M95" s="15" t="n"/>
      <c r="N95" s="15" t="n"/>
      <c r="O95" s="13" t="n"/>
      <c r="P95" s="17">
        <f>IF($A95="","",I95-L95-M95-N95)</f>
        <v/>
      </c>
      <c r="Q95" s="18">
        <f>IF(OR($A95="",$B95="",$G95=""),"",IF($G95="Inputs",EDATE($B95,12)-1,IF($G95="Capital goods",EDATE($B95,36)-1,"No limit")))</f>
        <v/>
      </c>
      <c r="R95" s="19">
        <f>IF(OR(P95="",NOT(ISNUMBER(Q95))),"",IF(P95&lt;=0,"",Q95-$D$5))</f>
        <v/>
      </c>
      <c r="S95" s="17">
        <f>IF($A95="","",IF(P95&lt;0,"Check quantities",IF(P95=0,"Closed",IF(AND(ISNUMBER(Q95),$D$5&gt;Q95),"Overdue: deemed supply","Open"))))</f>
        <v/>
      </c>
      <c r="T95" s="17">
        <f>IF($B95="","",IF($A$5="Above ₹5 crore",IF(AND(MONTH($B95)&gt;=4,MONTH($B95)&lt;=9),"H1 ","H2 "),"")&amp;"FY "&amp;(YEAR($B95)-(MONTH($B95)&lt;4))&amp;"-"&amp;RIGHT((YEAR($B95)-(MONTH($B95)&lt;4))+1,2))</f>
        <v/>
      </c>
      <c r="U95" s="17">
        <f>IF($O95="","",IF($A$5="Above ₹5 crore",IF(AND(MONTH($O95)&gt;=4,MONTH($O95)&lt;=9),"H1 ","H2 "),"")&amp;"FY "&amp;(YEAR($O95)-(MONTH($O95)&lt;4))&amp;"-"&amp;RIGHT((YEAR($O95)-(MONTH($O95)&lt;4))+1,2))</f>
        <v/>
      </c>
      <c r="V95" s="15" t="n"/>
    </row>
    <row r="96">
      <c r="A96" s="12" t="n"/>
      <c r="B96" s="13" t="n"/>
      <c r="C96" s="15" t="n"/>
      <c r="D96" s="12" t="n"/>
      <c r="E96" s="15" t="n"/>
      <c r="F96" s="12" t="n"/>
      <c r="G96" s="15" t="n"/>
      <c r="H96" s="15" t="n"/>
      <c r="I96" s="15" t="n"/>
      <c r="J96" s="16" t="n"/>
      <c r="K96" s="15" t="n"/>
      <c r="L96" s="15" t="n"/>
      <c r="M96" s="15" t="n"/>
      <c r="N96" s="15" t="n"/>
      <c r="O96" s="13" t="n"/>
      <c r="P96" s="17">
        <f>IF($A96="","",I96-L96-M96-N96)</f>
        <v/>
      </c>
      <c r="Q96" s="18">
        <f>IF(OR($A96="",$B96="",$G96=""),"",IF($G96="Inputs",EDATE($B96,12)-1,IF($G96="Capital goods",EDATE($B96,36)-1,"No limit")))</f>
        <v/>
      </c>
      <c r="R96" s="19">
        <f>IF(OR(P96="",NOT(ISNUMBER(Q96))),"",IF(P96&lt;=0,"",Q96-$D$5))</f>
        <v/>
      </c>
      <c r="S96" s="17">
        <f>IF($A96="","",IF(P96&lt;0,"Check quantities",IF(P96=0,"Closed",IF(AND(ISNUMBER(Q96),$D$5&gt;Q96),"Overdue: deemed supply","Open"))))</f>
        <v/>
      </c>
      <c r="T96" s="17">
        <f>IF($B96="","",IF($A$5="Above ₹5 crore",IF(AND(MONTH($B96)&gt;=4,MONTH($B96)&lt;=9),"H1 ","H2 "),"")&amp;"FY "&amp;(YEAR($B96)-(MONTH($B96)&lt;4))&amp;"-"&amp;RIGHT((YEAR($B96)-(MONTH($B96)&lt;4))+1,2))</f>
        <v/>
      </c>
      <c r="U96" s="17">
        <f>IF($O96="","",IF($A$5="Above ₹5 crore",IF(AND(MONTH($O96)&gt;=4,MONTH($O96)&lt;=9),"H1 ","H2 "),"")&amp;"FY "&amp;(YEAR($O96)-(MONTH($O96)&lt;4))&amp;"-"&amp;RIGHT((YEAR($O96)-(MONTH($O96)&lt;4))+1,2))</f>
        <v/>
      </c>
      <c r="V96" s="15" t="n"/>
    </row>
    <row r="97">
      <c r="A97" s="12" t="n"/>
      <c r="B97" s="13" t="n"/>
      <c r="C97" s="15" t="n"/>
      <c r="D97" s="12" t="n"/>
      <c r="E97" s="15" t="n"/>
      <c r="F97" s="12" t="n"/>
      <c r="G97" s="15" t="n"/>
      <c r="H97" s="15" t="n"/>
      <c r="I97" s="15" t="n"/>
      <c r="J97" s="16" t="n"/>
      <c r="K97" s="15" t="n"/>
      <c r="L97" s="15" t="n"/>
      <c r="M97" s="15" t="n"/>
      <c r="N97" s="15" t="n"/>
      <c r="O97" s="13" t="n"/>
      <c r="P97" s="17">
        <f>IF($A97="","",I97-L97-M97-N97)</f>
        <v/>
      </c>
      <c r="Q97" s="18">
        <f>IF(OR($A97="",$B97="",$G97=""),"",IF($G97="Inputs",EDATE($B97,12)-1,IF($G97="Capital goods",EDATE($B97,36)-1,"No limit")))</f>
        <v/>
      </c>
      <c r="R97" s="19">
        <f>IF(OR(P97="",NOT(ISNUMBER(Q97))),"",IF(P97&lt;=0,"",Q97-$D$5))</f>
        <v/>
      </c>
      <c r="S97" s="17">
        <f>IF($A97="","",IF(P97&lt;0,"Check quantities",IF(P97=0,"Closed",IF(AND(ISNUMBER(Q97),$D$5&gt;Q97),"Overdue: deemed supply","Open"))))</f>
        <v/>
      </c>
      <c r="T97" s="17">
        <f>IF($B97="","",IF($A$5="Above ₹5 crore",IF(AND(MONTH($B97)&gt;=4,MONTH($B97)&lt;=9),"H1 ","H2 "),"")&amp;"FY "&amp;(YEAR($B97)-(MONTH($B97)&lt;4))&amp;"-"&amp;RIGHT((YEAR($B97)-(MONTH($B97)&lt;4))+1,2))</f>
        <v/>
      </c>
      <c r="U97" s="17">
        <f>IF($O97="","",IF($A$5="Above ₹5 crore",IF(AND(MONTH($O97)&gt;=4,MONTH($O97)&lt;=9),"H1 ","H2 "),"")&amp;"FY "&amp;(YEAR($O97)-(MONTH($O97)&lt;4))&amp;"-"&amp;RIGHT((YEAR($O97)-(MONTH($O97)&lt;4))+1,2))</f>
        <v/>
      </c>
      <c r="V97" s="15" t="n"/>
    </row>
    <row r="98">
      <c r="A98" s="12" t="n"/>
      <c r="B98" s="13" t="n"/>
      <c r="C98" s="15" t="n"/>
      <c r="D98" s="12" t="n"/>
      <c r="E98" s="15" t="n"/>
      <c r="F98" s="12" t="n"/>
      <c r="G98" s="15" t="n"/>
      <c r="H98" s="15" t="n"/>
      <c r="I98" s="15" t="n"/>
      <c r="J98" s="16" t="n"/>
      <c r="K98" s="15" t="n"/>
      <c r="L98" s="15" t="n"/>
      <c r="M98" s="15" t="n"/>
      <c r="N98" s="15" t="n"/>
      <c r="O98" s="13" t="n"/>
      <c r="P98" s="17">
        <f>IF($A98="","",I98-L98-M98-N98)</f>
        <v/>
      </c>
      <c r="Q98" s="18">
        <f>IF(OR($A98="",$B98="",$G98=""),"",IF($G98="Inputs",EDATE($B98,12)-1,IF($G98="Capital goods",EDATE($B98,36)-1,"No limit")))</f>
        <v/>
      </c>
      <c r="R98" s="19">
        <f>IF(OR(P98="",NOT(ISNUMBER(Q98))),"",IF(P98&lt;=0,"",Q98-$D$5))</f>
        <v/>
      </c>
      <c r="S98" s="17">
        <f>IF($A98="","",IF(P98&lt;0,"Check quantities",IF(P98=0,"Closed",IF(AND(ISNUMBER(Q98),$D$5&gt;Q98),"Overdue: deemed supply","Open"))))</f>
        <v/>
      </c>
      <c r="T98" s="17">
        <f>IF($B98="","",IF($A$5="Above ₹5 crore",IF(AND(MONTH($B98)&gt;=4,MONTH($B98)&lt;=9),"H1 ","H2 "),"")&amp;"FY "&amp;(YEAR($B98)-(MONTH($B98)&lt;4))&amp;"-"&amp;RIGHT((YEAR($B98)-(MONTH($B98)&lt;4))+1,2))</f>
        <v/>
      </c>
      <c r="U98" s="17">
        <f>IF($O98="","",IF($A$5="Above ₹5 crore",IF(AND(MONTH($O98)&gt;=4,MONTH($O98)&lt;=9),"H1 ","H2 "),"")&amp;"FY "&amp;(YEAR($O98)-(MONTH($O98)&lt;4))&amp;"-"&amp;RIGHT((YEAR($O98)-(MONTH($O98)&lt;4))+1,2))</f>
        <v/>
      </c>
      <c r="V98" s="15" t="n"/>
    </row>
    <row r="99">
      <c r="A99" s="12" t="n"/>
      <c r="B99" s="13" t="n"/>
      <c r="C99" s="15" t="n"/>
      <c r="D99" s="12" t="n"/>
      <c r="E99" s="15" t="n"/>
      <c r="F99" s="12" t="n"/>
      <c r="G99" s="15" t="n"/>
      <c r="H99" s="15" t="n"/>
      <c r="I99" s="15" t="n"/>
      <c r="J99" s="16" t="n"/>
      <c r="K99" s="15" t="n"/>
      <c r="L99" s="15" t="n"/>
      <c r="M99" s="15" t="n"/>
      <c r="N99" s="15" t="n"/>
      <c r="O99" s="13" t="n"/>
      <c r="P99" s="17">
        <f>IF($A99="","",I99-L99-M99-N99)</f>
        <v/>
      </c>
      <c r="Q99" s="18">
        <f>IF(OR($A99="",$B99="",$G99=""),"",IF($G99="Inputs",EDATE($B99,12)-1,IF($G99="Capital goods",EDATE($B99,36)-1,"No limit")))</f>
        <v/>
      </c>
      <c r="R99" s="19">
        <f>IF(OR(P99="",NOT(ISNUMBER(Q99))),"",IF(P99&lt;=0,"",Q99-$D$5))</f>
        <v/>
      </c>
      <c r="S99" s="17">
        <f>IF($A99="","",IF(P99&lt;0,"Check quantities",IF(P99=0,"Closed",IF(AND(ISNUMBER(Q99),$D$5&gt;Q99),"Overdue: deemed supply","Open"))))</f>
        <v/>
      </c>
      <c r="T99" s="17">
        <f>IF($B99="","",IF($A$5="Above ₹5 crore",IF(AND(MONTH($B99)&gt;=4,MONTH($B99)&lt;=9),"H1 ","H2 "),"")&amp;"FY "&amp;(YEAR($B99)-(MONTH($B99)&lt;4))&amp;"-"&amp;RIGHT((YEAR($B99)-(MONTH($B99)&lt;4))+1,2))</f>
        <v/>
      </c>
      <c r="U99" s="17">
        <f>IF($O99="","",IF($A$5="Above ₹5 crore",IF(AND(MONTH($O99)&gt;=4,MONTH($O99)&lt;=9),"H1 ","H2 "),"")&amp;"FY "&amp;(YEAR($O99)-(MONTH($O99)&lt;4))&amp;"-"&amp;RIGHT((YEAR($O99)-(MONTH($O99)&lt;4))+1,2))</f>
        <v/>
      </c>
      <c r="V99" s="15" t="n"/>
    </row>
    <row r="100">
      <c r="A100" s="12" t="n"/>
      <c r="B100" s="13" t="n"/>
      <c r="C100" s="15" t="n"/>
      <c r="D100" s="12" t="n"/>
      <c r="E100" s="15" t="n"/>
      <c r="F100" s="12" t="n"/>
      <c r="G100" s="15" t="n"/>
      <c r="H100" s="15" t="n"/>
      <c r="I100" s="15" t="n"/>
      <c r="J100" s="16" t="n"/>
      <c r="K100" s="15" t="n"/>
      <c r="L100" s="15" t="n"/>
      <c r="M100" s="15" t="n"/>
      <c r="N100" s="15" t="n"/>
      <c r="O100" s="13" t="n"/>
      <c r="P100" s="17">
        <f>IF($A100="","",I100-L100-M100-N100)</f>
        <v/>
      </c>
      <c r="Q100" s="18">
        <f>IF(OR($A100="",$B100="",$G100=""),"",IF($G100="Inputs",EDATE($B100,12)-1,IF($G100="Capital goods",EDATE($B100,36)-1,"No limit")))</f>
        <v/>
      </c>
      <c r="R100" s="19">
        <f>IF(OR(P100="",NOT(ISNUMBER(Q100))),"",IF(P100&lt;=0,"",Q100-$D$5))</f>
        <v/>
      </c>
      <c r="S100" s="17">
        <f>IF($A100="","",IF(P100&lt;0,"Check quantities",IF(P100=0,"Closed",IF(AND(ISNUMBER(Q100),$D$5&gt;Q100),"Overdue: deemed supply","Open"))))</f>
        <v/>
      </c>
      <c r="T100" s="17">
        <f>IF($B100="","",IF($A$5="Above ₹5 crore",IF(AND(MONTH($B100)&gt;=4,MONTH($B100)&lt;=9),"H1 ","H2 "),"")&amp;"FY "&amp;(YEAR($B100)-(MONTH($B100)&lt;4))&amp;"-"&amp;RIGHT((YEAR($B100)-(MONTH($B100)&lt;4))+1,2))</f>
        <v/>
      </c>
      <c r="U100" s="17">
        <f>IF($O100="","",IF($A$5="Above ₹5 crore",IF(AND(MONTH($O100)&gt;=4,MONTH($O100)&lt;=9),"H1 ","H2 "),"")&amp;"FY "&amp;(YEAR($O100)-(MONTH($O100)&lt;4))&amp;"-"&amp;RIGHT((YEAR($O100)-(MONTH($O100)&lt;4))+1,2))</f>
        <v/>
      </c>
      <c r="V100" s="15" t="n"/>
    </row>
    <row r="101">
      <c r="A101" s="12" t="n"/>
      <c r="B101" s="13" t="n"/>
      <c r="C101" s="15" t="n"/>
      <c r="D101" s="12" t="n"/>
      <c r="E101" s="15" t="n"/>
      <c r="F101" s="12" t="n"/>
      <c r="G101" s="15" t="n"/>
      <c r="H101" s="15" t="n"/>
      <c r="I101" s="15" t="n"/>
      <c r="J101" s="16" t="n"/>
      <c r="K101" s="15" t="n"/>
      <c r="L101" s="15" t="n"/>
      <c r="M101" s="15" t="n"/>
      <c r="N101" s="15" t="n"/>
      <c r="O101" s="13" t="n"/>
      <c r="P101" s="17">
        <f>IF($A101="","",I101-L101-M101-N101)</f>
        <v/>
      </c>
      <c r="Q101" s="18">
        <f>IF(OR($A101="",$B101="",$G101=""),"",IF($G101="Inputs",EDATE($B101,12)-1,IF($G101="Capital goods",EDATE($B101,36)-1,"No limit")))</f>
        <v/>
      </c>
      <c r="R101" s="19">
        <f>IF(OR(P101="",NOT(ISNUMBER(Q101))),"",IF(P101&lt;=0,"",Q101-$D$5))</f>
        <v/>
      </c>
      <c r="S101" s="17">
        <f>IF($A101="","",IF(P101&lt;0,"Check quantities",IF(P101=0,"Closed",IF(AND(ISNUMBER(Q101),$D$5&gt;Q101),"Overdue: deemed supply","Open"))))</f>
        <v/>
      </c>
      <c r="T101" s="17">
        <f>IF($B101="","",IF($A$5="Above ₹5 crore",IF(AND(MONTH($B101)&gt;=4,MONTH($B101)&lt;=9),"H1 ","H2 "),"")&amp;"FY "&amp;(YEAR($B101)-(MONTH($B101)&lt;4))&amp;"-"&amp;RIGHT((YEAR($B101)-(MONTH($B101)&lt;4))+1,2))</f>
        <v/>
      </c>
      <c r="U101" s="17">
        <f>IF($O101="","",IF($A$5="Above ₹5 crore",IF(AND(MONTH($O101)&gt;=4,MONTH($O101)&lt;=9),"H1 ","H2 "),"")&amp;"FY "&amp;(YEAR($O101)-(MONTH($O101)&lt;4))&amp;"-"&amp;RIGHT((YEAR($O101)-(MONTH($O101)&lt;4))+1,2))</f>
        <v/>
      </c>
      <c r="V101" s="15" t="n"/>
    </row>
    <row r="102">
      <c r="A102" s="12" t="n"/>
      <c r="B102" s="13" t="n"/>
      <c r="C102" s="15" t="n"/>
      <c r="D102" s="12" t="n"/>
      <c r="E102" s="15" t="n"/>
      <c r="F102" s="12" t="n"/>
      <c r="G102" s="15" t="n"/>
      <c r="H102" s="15" t="n"/>
      <c r="I102" s="15" t="n"/>
      <c r="J102" s="16" t="n"/>
      <c r="K102" s="15" t="n"/>
      <c r="L102" s="15" t="n"/>
      <c r="M102" s="15" t="n"/>
      <c r="N102" s="15" t="n"/>
      <c r="O102" s="13" t="n"/>
      <c r="P102" s="17">
        <f>IF($A102="","",I102-L102-M102-N102)</f>
        <v/>
      </c>
      <c r="Q102" s="18">
        <f>IF(OR($A102="",$B102="",$G102=""),"",IF($G102="Inputs",EDATE($B102,12)-1,IF($G102="Capital goods",EDATE($B102,36)-1,"No limit")))</f>
        <v/>
      </c>
      <c r="R102" s="19">
        <f>IF(OR(P102="",NOT(ISNUMBER(Q102))),"",IF(P102&lt;=0,"",Q102-$D$5))</f>
        <v/>
      </c>
      <c r="S102" s="17">
        <f>IF($A102="","",IF(P102&lt;0,"Check quantities",IF(P102=0,"Closed",IF(AND(ISNUMBER(Q102),$D$5&gt;Q102),"Overdue: deemed supply","Open"))))</f>
        <v/>
      </c>
      <c r="T102" s="17">
        <f>IF($B102="","",IF($A$5="Above ₹5 crore",IF(AND(MONTH($B102)&gt;=4,MONTH($B102)&lt;=9),"H1 ","H2 "),"")&amp;"FY "&amp;(YEAR($B102)-(MONTH($B102)&lt;4))&amp;"-"&amp;RIGHT((YEAR($B102)-(MONTH($B102)&lt;4))+1,2))</f>
        <v/>
      </c>
      <c r="U102" s="17">
        <f>IF($O102="","",IF($A$5="Above ₹5 crore",IF(AND(MONTH($O102)&gt;=4,MONTH($O102)&lt;=9),"H1 ","H2 "),"")&amp;"FY "&amp;(YEAR($O102)-(MONTH($O102)&lt;4))&amp;"-"&amp;RIGHT((YEAR($O102)-(MONTH($O102)&lt;4))+1,2))</f>
        <v/>
      </c>
      <c r="V102" s="15" t="n"/>
    </row>
    <row r="103">
      <c r="A103" s="12" t="n"/>
      <c r="B103" s="13" t="n"/>
      <c r="C103" s="15" t="n"/>
      <c r="D103" s="12" t="n"/>
      <c r="E103" s="15" t="n"/>
      <c r="F103" s="12" t="n"/>
      <c r="G103" s="15" t="n"/>
      <c r="H103" s="15" t="n"/>
      <c r="I103" s="15" t="n"/>
      <c r="J103" s="16" t="n"/>
      <c r="K103" s="15" t="n"/>
      <c r="L103" s="15" t="n"/>
      <c r="M103" s="15" t="n"/>
      <c r="N103" s="15" t="n"/>
      <c r="O103" s="13" t="n"/>
      <c r="P103" s="17">
        <f>IF($A103="","",I103-L103-M103-N103)</f>
        <v/>
      </c>
      <c r="Q103" s="18">
        <f>IF(OR($A103="",$B103="",$G103=""),"",IF($G103="Inputs",EDATE($B103,12)-1,IF($G103="Capital goods",EDATE($B103,36)-1,"No limit")))</f>
        <v/>
      </c>
      <c r="R103" s="19">
        <f>IF(OR(P103="",NOT(ISNUMBER(Q103))),"",IF(P103&lt;=0,"",Q103-$D$5))</f>
        <v/>
      </c>
      <c r="S103" s="17">
        <f>IF($A103="","",IF(P103&lt;0,"Check quantities",IF(P103=0,"Closed",IF(AND(ISNUMBER(Q103),$D$5&gt;Q103),"Overdue: deemed supply","Open"))))</f>
        <v/>
      </c>
      <c r="T103" s="17">
        <f>IF($B103="","",IF($A$5="Above ₹5 crore",IF(AND(MONTH($B103)&gt;=4,MONTH($B103)&lt;=9),"H1 ","H2 "),"")&amp;"FY "&amp;(YEAR($B103)-(MONTH($B103)&lt;4))&amp;"-"&amp;RIGHT((YEAR($B103)-(MONTH($B103)&lt;4))+1,2))</f>
        <v/>
      </c>
      <c r="U103" s="17">
        <f>IF($O103="","",IF($A$5="Above ₹5 crore",IF(AND(MONTH($O103)&gt;=4,MONTH($O103)&lt;=9),"H1 ","H2 "),"")&amp;"FY "&amp;(YEAR($O103)-(MONTH($O103)&lt;4))&amp;"-"&amp;RIGHT((YEAR($O103)-(MONTH($O103)&lt;4))+1,2))</f>
        <v/>
      </c>
      <c r="V103" s="15" t="n"/>
    </row>
    <row r="104">
      <c r="A104" s="12" t="n"/>
      <c r="B104" s="13" t="n"/>
      <c r="C104" s="15" t="n"/>
      <c r="D104" s="12" t="n"/>
      <c r="E104" s="15" t="n"/>
      <c r="F104" s="12" t="n"/>
      <c r="G104" s="15" t="n"/>
      <c r="H104" s="15" t="n"/>
      <c r="I104" s="15" t="n"/>
      <c r="J104" s="16" t="n"/>
      <c r="K104" s="15" t="n"/>
      <c r="L104" s="15" t="n"/>
      <c r="M104" s="15" t="n"/>
      <c r="N104" s="15" t="n"/>
      <c r="O104" s="13" t="n"/>
      <c r="P104" s="17">
        <f>IF($A104="","",I104-L104-M104-N104)</f>
        <v/>
      </c>
      <c r="Q104" s="18">
        <f>IF(OR($A104="",$B104="",$G104=""),"",IF($G104="Inputs",EDATE($B104,12)-1,IF($G104="Capital goods",EDATE($B104,36)-1,"No limit")))</f>
        <v/>
      </c>
      <c r="R104" s="19">
        <f>IF(OR(P104="",NOT(ISNUMBER(Q104))),"",IF(P104&lt;=0,"",Q104-$D$5))</f>
        <v/>
      </c>
      <c r="S104" s="17">
        <f>IF($A104="","",IF(P104&lt;0,"Check quantities",IF(P104=0,"Closed",IF(AND(ISNUMBER(Q104),$D$5&gt;Q104),"Overdue: deemed supply","Open"))))</f>
        <v/>
      </c>
      <c r="T104" s="17">
        <f>IF($B104="","",IF($A$5="Above ₹5 crore",IF(AND(MONTH($B104)&gt;=4,MONTH($B104)&lt;=9),"H1 ","H2 "),"")&amp;"FY "&amp;(YEAR($B104)-(MONTH($B104)&lt;4))&amp;"-"&amp;RIGHT((YEAR($B104)-(MONTH($B104)&lt;4))+1,2))</f>
        <v/>
      </c>
      <c r="U104" s="17">
        <f>IF($O104="","",IF($A$5="Above ₹5 crore",IF(AND(MONTH($O104)&gt;=4,MONTH($O104)&lt;=9),"H1 ","H2 "),"")&amp;"FY "&amp;(YEAR($O104)-(MONTH($O104)&lt;4))&amp;"-"&amp;RIGHT((YEAR($O104)-(MONTH($O104)&lt;4))+1,2))</f>
        <v/>
      </c>
      <c r="V104" s="15" t="n"/>
    </row>
    <row r="105">
      <c r="A105" s="12" t="n"/>
      <c r="B105" s="13" t="n"/>
      <c r="C105" s="15" t="n"/>
      <c r="D105" s="12" t="n"/>
      <c r="E105" s="15" t="n"/>
      <c r="F105" s="12" t="n"/>
      <c r="G105" s="15" t="n"/>
      <c r="H105" s="15" t="n"/>
      <c r="I105" s="15" t="n"/>
      <c r="J105" s="16" t="n"/>
      <c r="K105" s="15" t="n"/>
      <c r="L105" s="15" t="n"/>
      <c r="M105" s="15" t="n"/>
      <c r="N105" s="15" t="n"/>
      <c r="O105" s="13" t="n"/>
      <c r="P105" s="17">
        <f>IF($A105="","",I105-L105-M105-N105)</f>
        <v/>
      </c>
      <c r="Q105" s="18">
        <f>IF(OR($A105="",$B105="",$G105=""),"",IF($G105="Inputs",EDATE($B105,12)-1,IF($G105="Capital goods",EDATE($B105,36)-1,"No limit")))</f>
        <v/>
      </c>
      <c r="R105" s="19">
        <f>IF(OR(P105="",NOT(ISNUMBER(Q105))),"",IF(P105&lt;=0,"",Q105-$D$5))</f>
        <v/>
      </c>
      <c r="S105" s="17">
        <f>IF($A105="","",IF(P105&lt;0,"Check quantities",IF(P105=0,"Closed",IF(AND(ISNUMBER(Q105),$D$5&gt;Q105),"Overdue: deemed supply","Open"))))</f>
        <v/>
      </c>
      <c r="T105" s="17">
        <f>IF($B105="","",IF($A$5="Above ₹5 crore",IF(AND(MONTH($B105)&gt;=4,MONTH($B105)&lt;=9),"H1 ","H2 "),"")&amp;"FY "&amp;(YEAR($B105)-(MONTH($B105)&lt;4))&amp;"-"&amp;RIGHT((YEAR($B105)-(MONTH($B105)&lt;4))+1,2))</f>
        <v/>
      </c>
      <c r="U105" s="17">
        <f>IF($O105="","",IF($A$5="Above ₹5 crore",IF(AND(MONTH($O105)&gt;=4,MONTH($O105)&lt;=9),"H1 ","H2 "),"")&amp;"FY "&amp;(YEAR($O105)-(MONTH($O105)&lt;4))&amp;"-"&amp;RIGHT((YEAR($O105)-(MONTH($O105)&lt;4))+1,2))</f>
        <v/>
      </c>
      <c r="V105" s="15" t="n"/>
    </row>
    <row r="106">
      <c r="A106" s="12" t="n"/>
      <c r="B106" s="13" t="n"/>
      <c r="C106" s="15" t="n"/>
      <c r="D106" s="12" t="n"/>
      <c r="E106" s="15" t="n"/>
      <c r="F106" s="12" t="n"/>
      <c r="G106" s="15" t="n"/>
      <c r="H106" s="15" t="n"/>
      <c r="I106" s="15" t="n"/>
      <c r="J106" s="16" t="n"/>
      <c r="K106" s="15" t="n"/>
      <c r="L106" s="15" t="n"/>
      <c r="M106" s="15" t="n"/>
      <c r="N106" s="15" t="n"/>
      <c r="O106" s="13" t="n"/>
      <c r="P106" s="17">
        <f>IF($A106="","",I106-L106-M106-N106)</f>
        <v/>
      </c>
      <c r="Q106" s="18">
        <f>IF(OR($A106="",$B106="",$G106=""),"",IF($G106="Inputs",EDATE($B106,12)-1,IF($G106="Capital goods",EDATE($B106,36)-1,"No limit")))</f>
        <v/>
      </c>
      <c r="R106" s="19">
        <f>IF(OR(P106="",NOT(ISNUMBER(Q106))),"",IF(P106&lt;=0,"",Q106-$D$5))</f>
        <v/>
      </c>
      <c r="S106" s="17">
        <f>IF($A106="","",IF(P106&lt;0,"Check quantities",IF(P106=0,"Closed",IF(AND(ISNUMBER(Q106),$D$5&gt;Q106),"Overdue: deemed supply","Open"))))</f>
        <v/>
      </c>
      <c r="T106" s="17">
        <f>IF($B106="","",IF($A$5="Above ₹5 crore",IF(AND(MONTH($B106)&gt;=4,MONTH($B106)&lt;=9),"H1 ","H2 "),"")&amp;"FY "&amp;(YEAR($B106)-(MONTH($B106)&lt;4))&amp;"-"&amp;RIGHT((YEAR($B106)-(MONTH($B106)&lt;4))+1,2))</f>
        <v/>
      </c>
      <c r="U106" s="17">
        <f>IF($O106="","",IF($A$5="Above ₹5 crore",IF(AND(MONTH($O106)&gt;=4,MONTH($O106)&lt;=9),"H1 ","H2 "),"")&amp;"FY "&amp;(YEAR($O106)-(MONTH($O106)&lt;4))&amp;"-"&amp;RIGHT((YEAR($O106)-(MONTH($O106)&lt;4))+1,2))</f>
        <v/>
      </c>
      <c r="V106" s="15" t="n"/>
    </row>
    <row r="107">
      <c r="A107" s="12" t="n"/>
      <c r="B107" s="13" t="n"/>
      <c r="C107" s="15" t="n"/>
      <c r="D107" s="12" t="n"/>
      <c r="E107" s="15" t="n"/>
      <c r="F107" s="12" t="n"/>
      <c r="G107" s="15" t="n"/>
      <c r="H107" s="15" t="n"/>
      <c r="I107" s="15" t="n"/>
      <c r="J107" s="16" t="n"/>
      <c r="K107" s="15" t="n"/>
      <c r="L107" s="15" t="n"/>
      <c r="M107" s="15" t="n"/>
      <c r="N107" s="15" t="n"/>
      <c r="O107" s="13" t="n"/>
      <c r="P107" s="17">
        <f>IF($A107="","",I107-L107-M107-N107)</f>
        <v/>
      </c>
      <c r="Q107" s="18">
        <f>IF(OR($A107="",$B107="",$G107=""),"",IF($G107="Inputs",EDATE($B107,12)-1,IF($G107="Capital goods",EDATE($B107,36)-1,"No limit")))</f>
        <v/>
      </c>
      <c r="R107" s="19">
        <f>IF(OR(P107="",NOT(ISNUMBER(Q107))),"",IF(P107&lt;=0,"",Q107-$D$5))</f>
        <v/>
      </c>
      <c r="S107" s="17">
        <f>IF($A107="","",IF(P107&lt;0,"Check quantities",IF(P107=0,"Closed",IF(AND(ISNUMBER(Q107),$D$5&gt;Q107),"Overdue: deemed supply","Open"))))</f>
        <v/>
      </c>
      <c r="T107" s="17">
        <f>IF($B107="","",IF($A$5="Above ₹5 crore",IF(AND(MONTH($B107)&gt;=4,MONTH($B107)&lt;=9),"H1 ","H2 "),"")&amp;"FY "&amp;(YEAR($B107)-(MONTH($B107)&lt;4))&amp;"-"&amp;RIGHT((YEAR($B107)-(MONTH($B107)&lt;4))+1,2))</f>
        <v/>
      </c>
      <c r="U107" s="17">
        <f>IF($O107="","",IF($A$5="Above ₹5 crore",IF(AND(MONTH($O107)&gt;=4,MONTH($O107)&lt;=9),"H1 ","H2 "),"")&amp;"FY "&amp;(YEAR($O107)-(MONTH($O107)&lt;4))&amp;"-"&amp;RIGHT((YEAR($O107)-(MONTH($O107)&lt;4))+1,2))</f>
        <v/>
      </c>
      <c r="V107" s="15" t="n"/>
    </row>
    <row r="108">
      <c r="A108" s="12" t="n"/>
      <c r="B108" s="13" t="n"/>
      <c r="C108" s="15" t="n"/>
      <c r="D108" s="12" t="n"/>
      <c r="E108" s="15" t="n"/>
      <c r="F108" s="12" t="n"/>
      <c r="G108" s="15" t="n"/>
      <c r="H108" s="15" t="n"/>
      <c r="I108" s="15" t="n"/>
      <c r="J108" s="16" t="n"/>
      <c r="K108" s="15" t="n"/>
      <c r="L108" s="15" t="n"/>
      <c r="M108" s="15" t="n"/>
      <c r="N108" s="15" t="n"/>
      <c r="O108" s="13" t="n"/>
      <c r="P108" s="17">
        <f>IF($A108="","",I108-L108-M108-N108)</f>
        <v/>
      </c>
      <c r="Q108" s="18">
        <f>IF(OR($A108="",$B108="",$G108=""),"",IF($G108="Inputs",EDATE($B108,12)-1,IF($G108="Capital goods",EDATE($B108,36)-1,"No limit")))</f>
        <v/>
      </c>
      <c r="R108" s="19">
        <f>IF(OR(P108="",NOT(ISNUMBER(Q108))),"",IF(P108&lt;=0,"",Q108-$D$5))</f>
        <v/>
      </c>
      <c r="S108" s="17">
        <f>IF($A108="","",IF(P108&lt;0,"Check quantities",IF(P108=0,"Closed",IF(AND(ISNUMBER(Q108),$D$5&gt;Q108),"Overdue: deemed supply","Open"))))</f>
        <v/>
      </c>
      <c r="T108" s="17">
        <f>IF($B108="","",IF($A$5="Above ₹5 crore",IF(AND(MONTH($B108)&gt;=4,MONTH($B108)&lt;=9),"H1 ","H2 "),"")&amp;"FY "&amp;(YEAR($B108)-(MONTH($B108)&lt;4))&amp;"-"&amp;RIGHT((YEAR($B108)-(MONTH($B108)&lt;4))+1,2))</f>
        <v/>
      </c>
      <c r="U108" s="17">
        <f>IF($O108="","",IF($A$5="Above ₹5 crore",IF(AND(MONTH($O108)&gt;=4,MONTH($O108)&lt;=9),"H1 ","H2 "),"")&amp;"FY "&amp;(YEAR($O108)-(MONTH($O108)&lt;4))&amp;"-"&amp;RIGHT((YEAR($O108)-(MONTH($O108)&lt;4))+1,2))</f>
        <v/>
      </c>
      <c r="V108" s="15" t="n"/>
    </row>
    <row r="109">
      <c r="A109" s="12" t="n"/>
      <c r="B109" s="13" t="n"/>
      <c r="C109" s="15" t="n"/>
      <c r="D109" s="12" t="n"/>
      <c r="E109" s="15" t="n"/>
      <c r="F109" s="12" t="n"/>
      <c r="G109" s="15" t="n"/>
      <c r="H109" s="15" t="n"/>
      <c r="I109" s="15" t="n"/>
      <c r="J109" s="16" t="n"/>
      <c r="K109" s="15" t="n"/>
      <c r="L109" s="15" t="n"/>
      <c r="M109" s="15" t="n"/>
      <c r="N109" s="15" t="n"/>
      <c r="O109" s="13" t="n"/>
      <c r="P109" s="17">
        <f>IF($A109="","",I109-L109-M109-N109)</f>
        <v/>
      </c>
      <c r="Q109" s="18">
        <f>IF(OR($A109="",$B109="",$G109=""),"",IF($G109="Inputs",EDATE($B109,12)-1,IF($G109="Capital goods",EDATE($B109,36)-1,"No limit")))</f>
        <v/>
      </c>
      <c r="R109" s="19">
        <f>IF(OR(P109="",NOT(ISNUMBER(Q109))),"",IF(P109&lt;=0,"",Q109-$D$5))</f>
        <v/>
      </c>
      <c r="S109" s="17">
        <f>IF($A109="","",IF(P109&lt;0,"Check quantities",IF(P109=0,"Closed",IF(AND(ISNUMBER(Q109),$D$5&gt;Q109),"Overdue: deemed supply","Open"))))</f>
        <v/>
      </c>
      <c r="T109" s="17">
        <f>IF($B109="","",IF($A$5="Above ₹5 crore",IF(AND(MONTH($B109)&gt;=4,MONTH($B109)&lt;=9),"H1 ","H2 "),"")&amp;"FY "&amp;(YEAR($B109)-(MONTH($B109)&lt;4))&amp;"-"&amp;RIGHT((YEAR($B109)-(MONTH($B109)&lt;4))+1,2))</f>
        <v/>
      </c>
      <c r="U109" s="17">
        <f>IF($O109="","",IF($A$5="Above ₹5 crore",IF(AND(MONTH($O109)&gt;=4,MONTH($O109)&lt;=9),"H1 ","H2 "),"")&amp;"FY "&amp;(YEAR($O109)-(MONTH($O109)&lt;4))&amp;"-"&amp;RIGHT((YEAR($O109)-(MONTH($O109)&lt;4))+1,2))</f>
        <v/>
      </c>
      <c r="V109" s="15" t="n"/>
    </row>
    <row r="110">
      <c r="A110" s="12" t="n"/>
      <c r="B110" s="13" t="n"/>
      <c r="C110" s="15" t="n"/>
      <c r="D110" s="12" t="n"/>
      <c r="E110" s="15" t="n"/>
      <c r="F110" s="12" t="n"/>
      <c r="G110" s="15" t="n"/>
      <c r="H110" s="15" t="n"/>
      <c r="I110" s="15" t="n"/>
      <c r="J110" s="16" t="n"/>
      <c r="K110" s="15" t="n"/>
      <c r="L110" s="15" t="n"/>
      <c r="M110" s="15" t="n"/>
      <c r="N110" s="15" t="n"/>
      <c r="O110" s="13" t="n"/>
      <c r="P110" s="17">
        <f>IF($A110="","",I110-L110-M110-N110)</f>
        <v/>
      </c>
      <c r="Q110" s="18">
        <f>IF(OR($A110="",$B110="",$G110=""),"",IF($G110="Inputs",EDATE($B110,12)-1,IF($G110="Capital goods",EDATE($B110,36)-1,"No limit")))</f>
        <v/>
      </c>
      <c r="R110" s="19">
        <f>IF(OR(P110="",NOT(ISNUMBER(Q110))),"",IF(P110&lt;=0,"",Q110-$D$5))</f>
        <v/>
      </c>
      <c r="S110" s="17">
        <f>IF($A110="","",IF(P110&lt;0,"Check quantities",IF(P110=0,"Closed",IF(AND(ISNUMBER(Q110),$D$5&gt;Q110),"Overdue: deemed supply","Open"))))</f>
        <v/>
      </c>
      <c r="T110" s="17">
        <f>IF($B110="","",IF($A$5="Above ₹5 crore",IF(AND(MONTH($B110)&gt;=4,MONTH($B110)&lt;=9),"H1 ","H2 "),"")&amp;"FY "&amp;(YEAR($B110)-(MONTH($B110)&lt;4))&amp;"-"&amp;RIGHT((YEAR($B110)-(MONTH($B110)&lt;4))+1,2))</f>
        <v/>
      </c>
      <c r="U110" s="17">
        <f>IF($O110="","",IF($A$5="Above ₹5 crore",IF(AND(MONTH($O110)&gt;=4,MONTH($O110)&lt;=9),"H1 ","H2 "),"")&amp;"FY "&amp;(YEAR($O110)-(MONTH($O110)&lt;4))&amp;"-"&amp;RIGHT((YEAR($O110)-(MONTH($O110)&lt;4))+1,2))</f>
        <v/>
      </c>
      <c r="V110" s="15" t="n"/>
    </row>
    <row r="111">
      <c r="A111" s="12" t="n"/>
      <c r="B111" s="13" t="n"/>
      <c r="C111" s="15" t="n"/>
      <c r="D111" s="12" t="n"/>
      <c r="E111" s="15" t="n"/>
      <c r="F111" s="12" t="n"/>
      <c r="G111" s="15" t="n"/>
      <c r="H111" s="15" t="n"/>
      <c r="I111" s="15" t="n"/>
      <c r="J111" s="16" t="n"/>
      <c r="K111" s="15" t="n"/>
      <c r="L111" s="15" t="n"/>
      <c r="M111" s="15" t="n"/>
      <c r="N111" s="15" t="n"/>
      <c r="O111" s="13" t="n"/>
      <c r="P111" s="17">
        <f>IF($A111="","",I111-L111-M111-N111)</f>
        <v/>
      </c>
      <c r="Q111" s="18">
        <f>IF(OR($A111="",$B111="",$G111=""),"",IF($G111="Inputs",EDATE($B111,12)-1,IF($G111="Capital goods",EDATE($B111,36)-1,"No limit")))</f>
        <v/>
      </c>
      <c r="R111" s="19">
        <f>IF(OR(P111="",NOT(ISNUMBER(Q111))),"",IF(P111&lt;=0,"",Q111-$D$5))</f>
        <v/>
      </c>
      <c r="S111" s="17">
        <f>IF($A111="","",IF(P111&lt;0,"Check quantities",IF(P111=0,"Closed",IF(AND(ISNUMBER(Q111),$D$5&gt;Q111),"Overdue: deemed supply","Open"))))</f>
        <v/>
      </c>
      <c r="T111" s="17">
        <f>IF($B111="","",IF($A$5="Above ₹5 crore",IF(AND(MONTH($B111)&gt;=4,MONTH($B111)&lt;=9),"H1 ","H2 "),"")&amp;"FY "&amp;(YEAR($B111)-(MONTH($B111)&lt;4))&amp;"-"&amp;RIGHT((YEAR($B111)-(MONTH($B111)&lt;4))+1,2))</f>
        <v/>
      </c>
      <c r="U111" s="17">
        <f>IF($O111="","",IF($A$5="Above ₹5 crore",IF(AND(MONTH($O111)&gt;=4,MONTH($O111)&lt;=9),"H1 ","H2 "),"")&amp;"FY "&amp;(YEAR($O111)-(MONTH($O111)&lt;4))&amp;"-"&amp;RIGHT((YEAR($O111)-(MONTH($O111)&lt;4))+1,2))</f>
        <v/>
      </c>
      <c r="V111" s="15" t="n"/>
    </row>
    <row r="112">
      <c r="A112" s="12" t="n"/>
      <c r="B112" s="13" t="n"/>
      <c r="C112" s="15" t="n"/>
      <c r="D112" s="12" t="n"/>
      <c r="E112" s="15" t="n"/>
      <c r="F112" s="12" t="n"/>
      <c r="G112" s="15" t="n"/>
      <c r="H112" s="15" t="n"/>
      <c r="I112" s="15" t="n"/>
      <c r="J112" s="16" t="n"/>
      <c r="K112" s="15" t="n"/>
      <c r="L112" s="15" t="n"/>
      <c r="M112" s="15" t="n"/>
      <c r="N112" s="15" t="n"/>
      <c r="O112" s="13" t="n"/>
      <c r="P112" s="17">
        <f>IF($A112="","",I112-L112-M112-N112)</f>
        <v/>
      </c>
      <c r="Q112" s="18">
        <f>IF(OR($A112="",$B112="",$G112=""),"",IF($G112="Inputs",EDATE($B112,12)-1,IF($G112="Capital goods",EDATE($B112,36)-1,"No limit")))</f>
        <v/>
      </c>
      <c r="R112" s="19">
        <f>IF(OR(P112="",NOT(ISNUMBER(Q112))),"",IF(P112&lt;=0,"",Q112-$D$5))</f>
        <v/>
      </c>
      <c r="S112" s="17">
        <f>IF($A112="","",IF(P112&lt;0,"Check quantities",IF(P112=0,"Closed",IF(AND(ISNUMBER(Q112),$D$5&gt;Q112),"Overdue: deemed supply","Open"))))</f>
        <v/>
      </c>
      <c r="T112" s="17">
        <f>IF($B112="","",IF($A$5="Above ₹5 crore",IF(AND(MONTH($B112)&gt;=4,MONTH($B112)&lt;=9),"H1 ","H2 "),"")&amp;"FY "&amp;(YEAR($B112)-(MONTH($B112)&lt;4))&amp;"-"&amp;RIGHT((YEAR($B112)-(MONTH($B112)&lt;4))+1,2))</f>
        <v/>
      </c>
      <c r="U112" s="17">
        <f>IF($O112="","",IF($A$5="Above ₹5 crore",IF(AND(MONTH($O112)&gt;=4,MONTH($O112)&lt;=9),"H1 ","H2 "),"")&amp;"FY "&amp;(YEAR($O112)-(MONTH($O112)&lt;4))&amp;"-"&amp;RIGHT((YEAR($O112)-(MONTH($O112)&lt;4))+1,2))</f>
        <v/>
      </c>
      <c r="V112" s="15" t="n"/>
    </row>
    <row r="113">
      <c r="A113" s="12" t="n"/>
      <c r="B113" s="13" t="n"/>
      <c r="C113" s="15" t="n"/>
      <c r="D113" s="12" t="n"/>
      <c r="E113" s="15" t="n"/>
      <c r="F113" s="12" t="n"/>
      <c r="G113" s="15" t="n"/>
      <c r="H113" s="15" t="n"/>
      <c r="I113" s="15" t="n"/>
      <c r="J113" s="16" t="n"/>
      <c r="K113" s="15" t="n"/>
      <c r="L113" s="15" t="n"/>
      <c r="M113" s="15" t="n"/>
      <c r="N113" s="15" t="n"/>
      <c r="O113" s="13" t="n"/>
      <c r="P113" s="17">
        <f>IF($A113="","",I113-L113-M113-N113)</f>
        <v/>
      </c>
      <c r="Q113" s="18">
        <f>IF(OR($A113="",$B113="",$G113=""),"",IF($G113="Inputs",EDATE($B113,12)-1,IF($G113="Capital goods",EDATE($B113,36)-1,"No limit")))</f>
        <v/>
      </c>
      <c r="R113" s="19">
        <f>IF(OR(P113="",NOT(ISNUMBER(Q113))),"",IF(P113&lt;=0,"",Q113-$D$5))</f>
        <v/>
      </c>
      <c r="S113" s="17">
        <f>IF($A113="","",IF(P113&lt;0,"Check quantities",IF(P113=0,"Closed",IF(AND(ISNUMBER(Q113),$D$5&gt;Q113),"Overdue: deemed supply","Open"))))</f>
        <v/>
      </c>
      <c r="T113" s="17">
        <f>IF($B113="","",IF($A$5="Above ₹5 crore",IF(AND(MONTH($B113)&gt;=4,MONTH($B113)&lt;=9),"H1 ","H2 "),"")&amp;"FY "&amp;(YEAR($B113)-(MONTH($B113)&lt;4))&amp;"-"&amp;RIGHT((YEAR($B113)-(MONTH($B113)&lt;4))+1,2))</f>
        <v/>
      </c>
      <c r="U113" s="17">
        <f>IF($O113="","",IF($A$5="Above ₹5 crore",IF(AND(MONTH($O113)&gt;=4,MONTH($O113)&lt;=9),"H1 ","H2 "),"")&amp;"FY "&amp;(YEAR($O113)-(MONTH($O113)&lt;4))&amp;"-"&amp;RIGHT((YEAR($O113)-(MONTH($O113)&lt;4))+1,2))</f>
        <v/>
      </c>
      <c r="V113" s="15" t="n"/>
    </row>
    <row r="114">
      <c r="A114" s="12" t="n"/>
      <c r="B114" s="13" t="n"/>
      <c r="C114" s="15" t="n"/>
      <c r="D114" s="12" t="n"/>
      <c r="E114" s="15" t="n"/>
      <c r="F114" s="12" t="n"/>
      <c r="G114" s="15" t="n"/>
      <c r="H114" s="15" t="n"/>
      <c r="I114" s="15" t="n"/>
      <c r="J114" s="16" t="n"/>
      <c r="K114" s="15" t="n"/>
      <c r="L114" s="15" t="n"/>
      <c r="M114" s="15" t="n"/>
      <c r="N114" s="15" t="n"/>
      <c r="O114" s="13" t="n"/>
      <c r="P114" s="17">
        <f>IF($A114="","",I114-L114-M114-N114)</f>
        <v/>
      </c>
      <c r="Q114" s="18">
        <f>IF(OR($A114="",$B114="",$G114=""),"",IF($G114="Inputs",EDATE($B114,12)-1,IF($G114="Capital goods",EDATE($B114,36)-1,"No limit")))</f>
        <v/>
      </c>
      <c r="R114" s="19">
        <f>IF(OR(P114="",NOT(ISNUMBER(Q114))),"",IF(P114&lt;=0,"",Q114-$D$5))</f>
        <v/>
      </c>
      <c r="S114" s="17">
        <f>IF($A114="","",IF(P114&lt;0,"Check quantities",IF(P114=0,"Closed",IF(AND(ISNUMBER(Q114),$D$5&gt;Q114),"Overdue: deemed supply","Open"))))</f>
        <v/>
      </c>
      <c r="T114" s="17">
        <f>IF($B114="","",IF($A$5="Above ₹5 crore",IF(AND(MONTH($B114)&gt;=4,MONTH($B114)&lt;=9),"H1 ","H2 "),"")&amp;"FY "&amp;(YEAR($B114)-(MONTH($B114)&lt;4))&amp;"-"&amp;RIGHT((YEAR($B114)-(MONTH($B114)&lt;4))+1,2))</f>
        <v/>
      </c>
      <c r="U114" s="17">
        <f>IF($O114="","",IF($A$5="Above ₹5 crore",IF(AND(MONTH($O114)&gt;=4,MONTH($O114)&lt;=9),"H1 ","H2 "),"")&amp;"FY "&amp;(YEAR($O114)-(MONTH($O114)&lt;4))&amp;"-"&amp;RIGHT((YEAR($O114)-(MONTH($O114)&lt;4))+1,2))</f>
        <v/>
      </c>
      <c r="V114" s="15" t="n"/>
    </row>
    <row r="115">
      <c r="A115" s="12" t="n"/>
      <c r="B115" s="13" t="n"/>
      <c r="C115" s="15" t="n"/>
      <c r="D115" s="12" t="n"/>
      <c r="E115" s="15" t="n"/>
      <c r="F115" s="12" t="n"/>
      <c r="G115" s="15" t="n"/>
      <c r="H115" s="15" t="n"/>
      <c r="I115" s="15" t="n"/>
      <c r="J115" s="16" t="n"/>
      <c r="K115" s="15" t="n"/>
      <c r="L115" s="15" t="n"/>
      <c r="M115" s="15" t="n"/>
      <c r="N115" s="15" t="n"/>
      <c r="O115" s="13" t="n"/>
      <c r="P115" s="17">
        <f>IF($A115="","",I115-L115-M115-N115)</f>
        <v/>
      </c>
      <c r="Q115" s="18">
        <f>IF(OR($A115="",$B115="",$G115=""),"",IF($G115="Inputs",EDATE($B115,12)-1,IF($G115="Capital goods",EDATE($B115,36)-1,"No limit")))</f>
        <v/>
      </c>
      <c r="R115" s="19">
        <f>IF(OR(P115="",NOT(ISNUMBER(Q115))),"",IF(P115&lt;=0,"",Q115-$D$5))</f>
        <v/>
      </c>
      <c r="S115" s="17">
        <f>IF($A115="","",IF(P115&lt;0,"Check quantities",IF(P115=0,"Closed",IF(AND(ISNUMBER(Q115),$D$5&gt;Q115),"Overdue: deemed supply","Open"))))</f>
        <v/>
      </c>
      <c r="T115" s="17">
        <f>IF($B115="","",IF($A$5="Above ₹5 crore",IF(AND(MONTH($B115)&gt;=4,MONTH($B115)&lt;=9),"H1 ","H2 "),"")&amp;"FY "&amp;(YEAR($B115)-(MONTH($B115)&lt;4))&amp;"-"&amp;RIGHT((YEAR($B115)-(MONTH($B115)&lt;4))+1,2))</f>
        <v/>
      </c>
      <c r="U115" s="17">
        <f>IF($O115="","",IF($A$5="Above ₹5 crore",IF(AND(MONTH($O115)&gt;=4,MONTH($O115)&lt;=9),"H1 ","H2 "),"")&amp;"FY "&amp;(YEAR($O115)-(MONTH($O115)&lt;4))&amp;"-"&amp;RIGHT((YEAR($O115)-(MONTH($O115)&lt;4))+1,2))</f>
        <v/>
      </c>
      <c r="V115" s="15" t="n"/>
    </row>
    <row r="116">
      <c r="A116" s="12" t="n"/>
      <c r="B116" s="13" t="n"/>
      <c r="C116" s="15" t="n"/>
      <c r="D116" s="12" t="n"/>
      <c r="E116" s="15" t="n"/>
      <c r="F116" s="12" t="n"/>
      <c r="G116" s="15" t="n"/>
      <c r="H116" s="15" t="n"/>
      <c r="I116" s="15" t="n"/>
      <c r="J116" s="16" t="n"/>
      <c r="K116" s="15" t="n"/>
      <c r="L116" s="15" t="n"/>
      <c r="M116" s="15" t="n"/>
      <c r="N116" s="15" t="n"/>
      <c r="O116" s="13" t="n"/>
      <c r="P116" s="17">
        <f>IF($A116="","",I116-L116-M116-N116)</f>
        <v/>
      </c>
      <c r="Q116" s="18">
        <f>IF(OR($A116="",$B116="",$G116=""),"",IF($G116="Inputs",EDATE($B116,12)-1,IF($G116="Capital goods",EDATE($B116,36)-1,"No limit")))</f>
        <v/>
      </c>
      <c r="R116" s="19">
        <f>IF(OR(P116="",NOT(ISNUMBER(Q116))),"",IF(P116&lt;=0,"",Q116-$D$5))</f>
        <v/>
      </c>
      <c r="S116" s="17">
        <f>IF($A116="","",IF(P116&lt;0,"Check quantities",IF(P116=0,"Closed",IF(AND(ISNUMBER(Q116),$D$5&gt;Q116),"Overdue: deemed supply","Open"))))</f>
        <v/>
      </c>
      <c r="T116" s="17">
        <f>IF($B116="","",IF($A$5="Above ₹5 crore",IF(AND(MONTH($B116)&gt;=4,MONTH($B116)&lt;=9),"H1 ","H2 "),"")&amp;"FY "&amp;(YEAR($B116)-(MONTH($B116)&lt;4))&amp;"-"&amp;RIGHT((YEAR($B116)-(MONTH($B116)&lt;4))+1,2))</f>
        <v/>
      </c>
      <c r="U116" s="17">
        <f>IF($O116="","",IF($A$5="Above ₹5 crore",IF(AND(MONTH($O116)&gt;=4,MONTH($O116)&lt;=9),"H1 ","H2 "),"")&amp;"FY "&amp;(YEAR($O116)-(MONTH($O116)&lt;4))&amp;"-"&amp;RIGHT((YEAR($O116)-(MONTH($O116)&lt;4))+1,2))</f>
        <v/>
      </c>
      <c r="V116" s="15" t="n"/>
    </row>
    <row r="117">
      <c r="A117" s="12" t="n"/>
      <c r="B117" s="13" t="n"/>
      <c r="C117" s="15" t="n"/>
      <c r="D117" s="12" t="n"/>
      <c r="E117" s="15" t="n"/>
      <c r="F117" s="12" t="n"/>
      <c r="G117" s="15" t="n"/>
      <c r="H117" s="15" t="n"/>
      <c r="I117" s="15" t="n"/>
      <c r="J117" s="16" t="n"/>
      <c r="K117" s="15" t="n"/>
      <c r="L117" s="15" t="n"/>
      <c r="M117" s="15" t="n"/>
      <c r="N117" s="15" t="n"/>
      <c r="O117" s="13" t="n"/>
      <c r="P117" s="17">
        <f>IF($A117="","",I117-L117-M117-N117)</f>
        <v/>
      </c>
      <c r="Q117" s="18">
        <f>IF(OR($A117="",$B117="",$G117=""),"",IF($G117="Inputs",EDATE($B117,12)-1,IF($G117="Capital goods",EDATE($B117,36)-1,"No limit")))</f>
        <v/>
      </c>
      <c r="R117" s="19">
        <f>IF(OR(P117="",NOT(ISNUMBER(Q117))),"",IF(P117&lt;=0,"",Q117-$D$5))</f>
        <v/>
      </c>
      <c r="S117" s="17">
        <f>IF($A117="","",IF(P117&lt;0,"Check quantities",IF(P117=0,"Closed",IF(AND(ISNUMBER(Q117),$D$5&gt;Q117),"Overdue: deemed supply","Open"))))</f>
        <v/>
      </c>
      <c r="T117" s="17">
        <f>IF($B117="","",IF($A$5="Above ₹5 crore",IF(AND(MONTH($B117)&gt;=4,MONTH($B117)&lt;=9),"H1 ","H2 "),"")&amp;"FY "&amp;(YEAR($B117)-(MONTH($B117)&lt;4))&amp;"-"&amp;RIGHT((YEAR($B117)-(MONTH($B117)&lt;4))+1,2))</f>
        <v/>
      </c>
      <c r="U117" s="17">
        <f>IF($O117="","",IF($A$5="Above ₹5 crore",IF(AND(MONTH($O117)&gt;=4,MONTH($O117)&lt;=9),"H1 ","H2 "),"")&amp;"FY "&amp;(YEAR($O117)-(MONTH($O117)&lt;4))&amp;"-"&amp;RIGHT((YEAR($O117)-(MONTH($O117)&lt;4))+1,2))</f>
        <v/>
      </c>
      <c r="V117" s="15" t="n"/>
    </row>
    <row r="118">
      <c r="A118" s="12" t="n"/>
      <c r="B118" s="13" t="n"/>
      <c r="C118" s="15" t="n"/>
      <c r="D118" s="12" t="n"/>
      <c r="E118" s="15" t="n"/>
      <c r="F118" s="12" t="n"/>
      <c r="G118" s="15" t="n"/>
      <c r="H118" s="15" t="n"/>
      <c r="I118" s="15" t="n"/>
      <c r="J118" s="16" t="n"/>
      <c r="K118" s="15" t="n"/>
      <c r="L118" s="15" t="n"/>
      <c r="M118" s="15" t="n"/>
      <c r="N118" s="15" t="n"/>
      <c r="O118" s="13" t="n"/>
      <c r="P118" s="17">
        <f>IF($A118="","",I118-L118-M118-N118)</f>
        <v/>
      </c>
      <c r="Q118" s="18">
        <f>IF(OR($A118="",$B118="",$G118=""),"",IF($G118="Inputs",EDATE($B118,12)-1,IF($G118="Capital goods",EDATE($B118,36)-1,"No limit")))</f>
        <v/>
      </c>
      <c r="R118" s="19">
        <f>IF(OR(P118="",NOT(ISNUMBER(Q118))),"",IF(P118&lt;=0,"",Q118-$D$5))</f>
        <v/>
      </c>
      <c r="S118" s="17">
        <f>IF($A118="","",IF(P118&lt;0,"Check quantities",IF(P118=0,"Closed",IF(AND(ISNUMBER(Q118),$D$5&gt;Q118),"Overdue: deemed supply","Open"))))</f>
        <v/>
      </c>
      <c r="T118" s="17">
        <f>IF($B118="","",IF($A$5="Above ₹5 crore",IF(AND(MONTH($B118)&gt;=4,MONTH($B118)&lt;=9),"H1 ","H2 "),"")&amp;"FY "&amp;(YEAR($B118)-(MONTH($B118)&lt;4))&amp;"-"&amp;RIGHT((YEAR($B118)-(MONTH($B118)&lt;4))+1,2))</f>
        <v/>
      </c>
      <c r="U118" s="17">
        <f>IF($O118="","",IF($A$5="Above ₹5 crore",IF(AND(MONTH($O118)&gt;=4,MONTH($O118)&lt;=9),"H1 ","H2 "),"")&amp;"FY "&amp;(YEAR($O118)-(MONTH($O118)&lt;4))&amp;"-"&amp;RIGHT((YEAR($O118)-(MONTH($O118)&lt;4))+1,2))</f>
        <v/>
      </c>
      <c r="V118" s="15" t="n"/>
    </row>
    <row r="119">
      <c r="A119" s="12" t="n"/>
      <c r="B119" s="13" t="n"/>
      <c r="C119" s="15" t="n"/>
      <c r="D119" s="12" t="n"/>
      <c r="E119" s="15" t="n"/>
      <c r="F119" s="12" t="n"/>
      <c r="G119" s="15" t="n"/>
      <c r="H119" s="15" t="n"/>
      <c r="I119" s="15" t="n"/>
      <c r="J119" s="16" t="n"/>
      <c r="K119" s="15" t="n"/>
      <c r="L119" s="15" t="n"/>
      <c r="M119" s="15" t="n"/>
      <c r="N119" s="15" t="n"/>
      <c r="O119" s="13" t="n"/>
      <c r="P119" s="17">
        <f>IF($A119="","",I119-L119-M119-N119)</f>
        <v/>
      </c>
      <c r="Q119" s="18">
        <f>IF(OR($A119="",$B119="",$G119=""),"",IF($G119="Inputs",EDATE($B119,12)-1,IF($G119="Capital goods",EDATE($B119,36)-1,"No limit")))</f>
        <v/>
      </c>
      <c r="R119" s="19">
        <f>IF(OR(P119="",NOT(ISNUMBER(Q119))),"",IF(P119&lt;=0,"",Q119-$D$5))</f>
        <v/>
      </c>
      <c r="S119" s="17">
        <f>IF($A119="","",IF(P119&lt;0,"Check quantities",IF(P119=0,"Closed",IF(AND(ISNUMBER(Q119),$D$5&gt;Q119),"Overdue: deemed supply","Open"))))</f>
        <v/>
      </c>
      <c r="T119" s="17">
        <f>IF($B119="","",IF($A$5="Above ₹5 crore",IF(AND(MONTH($B119)&gt;=4,MONTH($B119)&lt;=9),"H1 ","H2 "),"")&amp;"FY "&amp;(YEAR($B119)-(MONTH($B119)&lt;4))&amp;"-"&amp;RIGHT((YEAR($B119)-(MONTH($B119)&lt;4))+1,2))</f>
        <v/>
      </c>
      <c r="U119" s="17">
        <f>IF($O119="","",IF($A$5="Above ₹5 crore",IF(AND(MONTH($O119)&gt;=4,MONTH($O119)&lt;=9),"H1 ","H2 "),"")&amp;"FY "&amp;(YEAR($O119)-(MONTH($O119)&lt;4))&amp;"-"&amp;RIGHT((YEAR($O119)-(MONTH($O119)&lt;4))+1,2))</f>
        <v/>
      </c>
      <c r="V119" s="15" t="n"/>
    </row>
    <row r="120">
      <c r="A120" s="12" t="n"/>
      <c r="B120" s="13" t="n"/>
      <c r="C120" s="15" t="n"/>
      <c r="D120" s="12" t="n"/>
      <c r="E120" s="15" t="n"/>
      <c r="F120" s="12" t="n"/>
      <c r="G120" s="15" t="n"/>
      <c r="H120" s="15" t="n"/>
      <c r="I120" s="15" t="n"/>
      <c r="J120" s="16" t="n"/>
      <c r="K120" s="15" t="n"/>
      <c r="L120" s="15" t="n"/>
      <c r="M120" s="15" t="n"/>
      <c r="N120" s="15" t="n"/>
      <c r="O120" s="13" t="n"/>
      <c r="P120" s="17">
        <f>IF($A120="","",I120-L120-M120-N120)</f>
        <v/>
      </c>
      <c r="Q120" s="18">
        <f>IF(OR($A120="",$B120="",$G120=""),"",IF($G120="Inputs",EDATE($B120,12)-1,IF($G120="Capital goods",EDATE($B120,36)-1,"No limit")))</f>
        <v/>
      </c>
      <c r="R120" s="19">
        <f>IF(OR(P120="",NOT(ISNUMBER(Q120))),"",IF(P120&lt;=0,"",Q120-$D$5))</f>
        <v/>
      </c>
      <c r="S120" s="17">
        <f>IF($A120="","",IF(P120&lt;0,"Check quantities",IF(P120=0,"Closed",IF(AND(ISNUMBER(Q120),$D$5&gt;Q120),"Overdue: deemed supply","Open"))))</f>
        <v/>
      </c>
      <c r="T120" s="17">
        <f>IF($B120="","",IF($A$5="Above ₹5 crore",IF(AND(MONTH($B120)&gt;=4,MONTH($B120)&lt;=9),"H1 ","H2 "),"")&amp;"FY "&amp;(YEAR($B120)-(MONTH($B120)&lt;4))&amp;"-"&amp;RIGHT((YEAR($B120)-(MONTH($B120)&lt;4))+1,2))</f>
        <v/>
      </c>
      <c r="U120" s="17">
        <f>IF($O120="","",IF($A$5="Above ₹5 crore",IF(AND(MONTH($O120)&gt;=4,MONTH($O120)&lt;=9),"H1 ","H2 "),"")&amp;"FY "&amp;(YEAR($O120)-(MONTH($O120)&lt;4))&amp;"-"&amp;RIGHT((YEAR($O120)-(MONTH($O120)&lt;4))+1,2))</f>
        <v/>
      </c>
      <c r="V120" s="15" t="n"/>
    </row>
    <row r="121">
      <c r="A121" s="12" t="n"/>
      <c r="B121" s="13" t="n"/>
      <c r="C121" s="15" t="n"/>
      <c r="D121" s="12" t="n"/>
      <c r="E121" s="15" t="n"/>
      <c r="F121" s="12" t="n"/>
      <c r="G121" s="15" t="n"/>
      <c r="H121" s="15" t="n"/>
      <c r="I121" s="15" t="n"/>
      <c r="J121" s="16" t="n"/>
      <c r="K121" s="15" t="n"/>
      <c r="L121" s="15" t="n"/>
      <c r="M121" s="15" t="n"/>
      <c r="N121" s="15" t="n"/>
      <c r="O121" s="13" t="n"/>
      <c r="P121" s="17">
        <f>IF($A121="","",I121-L121-M121-N121)</f>
        <v/>
      </c>
      <c r="Q121" s="18">
        <f>IF(OR($A121="",$B121="",$G121=""),"",IF($G121="Inputs",EDATE($B121,12)-1,IF($G121="Capital goods",EDATE($B121,36)-1,"No limit")))</f>
        <v/>
      </c>
      <c r="R121" s="19">
        <f>IF(OR(P121="",NOT(ISNUMBER(Q121))),"",IF(P121&lt;=0,"",Q121-$D$5))</f>
        <v/>
      </c>
      <c r="S121" s="17">
        <f>IF($A121="","",IF(P121&lt;0,"Check quantities",IF(P121=0,"Closed",IF(AND(ISNUMBER(Q121),$D$5&gt;Q121),"Overdue: deemed supply","Open"))))</f>
        <v/>
      </c>
      <c r="T121" s="17">
        <f>IF($B121="","",IF($A$5="Above ₹5 crore",IF(AND(MONTH($B121)&gt;=4,MONTH($B121)&lt;=9),"H1 ","H2 "),"")&amp;"FY "&amp;(YEAR($B121)-(MONTH($B121)&lt;4))&amp;"-"&amp;RIGHT((YEAR($B121)-(MONTH($B121)&lt;4))+1,2))</f>
        <v/>
      </c>
      <c r="U121" s="17">
        <f>IF($O121="","",IF($A$5="Above ₹5 crore",IF(AND(MONTH($O121)&gt;=4,MONTH($O121)&lt;=9),"H1 ","H2 "),"")&amp;"FY "&amp;(YEAR($O121)-(MONTH($O121)&lt;4))&amp;"-"&amp;RIGHT((YEAR($O121)-(MONTH($O121)&lt;4))+1,2))</f>
        <v/>
      </c>
      <c r="V121" s="15" t="n"/>
    </row>
    <row r="122">
      <c r="A122" s="12" t="n"/>
      <c r="B122" s="13" t="n"/>
      <c r="C122" s="15" t="n"/>
      <c r="D122" s="12" t="n"/>
      <c r="E122" s="15" t="n"/>
      <c r="F122" s="12" t="n"/>
      <c r="G122" s="15" t="n"/>
      <c r="H122" s="15" t="n"/>
      <c r="I122" s="15" t="n"/>
      <c r="J122" s="16" t="n"/>
      <c r="K122" s="15" t="n"/>
      <c r="L122" s="15" t="n"/>
      <c r="M122" s="15" t="n"/>
      <c r="N122" s="15" t="n"/>
      <c r="O122" s="13" t="n"/>
      <c r="P122" s="17">
        <f>IF($A122="","",I122-L122-M122-N122)</f>
        <v/>
      </c>
      <c r="Q122" s="18">
        <f>IF(OR($A122="",$B122="",$G122=""),"",IF($G122="Inputs",EDATE($B122,12)-1,IF($G122="Capital goods",EDATE($B122,36)-1,"No limit")))</f>
        <v/>
      </c>
      <c r="R122" s="19">
        <f>IF(OR(P122="",NOT(ISNUMBER(Q122))),"",IF(P122&lt;=0,"",Q122-$D$5))</f>
        <v/>
      </c>
      <c r="S122" s="17">
        <f>IF($A122="","",IF(P122&lt;0,"Check quantities",IF(P122=0,"Closed",IF(AND(ISNUMBER(Q122),$D$5&gt;Q122),"Overdue: deemed supply","Open"))))</f>
        <v/>
      </c>
      <c r="T122" s="17">
        <f>IF($B122="","",IF($A$5="Above ₹5 crore",IF(AND(MONTH($B122)&gt;=4,MONTH($B122)&lt;=9),"H1 ","H2 "),"")&amp;"FY "&amp;(YEAR($B122)-(MONTH($B122)&lt;4))&amp;"-"&amp;RIGHT((YEAR($B122)-(MONTH($B122)&lt;4))+1,2))</f>
        <v/>
      </c>
      <c r="U122" s="17">
        <f>IF($O122="","",IF($A$5="Above ₹5 crore",IF(AND(MONTH($O122)&gt;=4,MONTH($O122)&lt;=9),"H1 ","H2 "),"")&amp;"FY "&amp;(YEAR($O122)-(MONTH($O122)&lt;4))&amp;"-"&amp;RIGHT((YEAR($O122)-(MONTH($O122)&lt;4))+1,2))</f>
        <v/>
      </c>
      <c r="V122" s="15" t="n"/>
    </row>
    <row r="123">
      <c r="A123" s="12" t="n"/>
      <c r="B123" s="13" t="n"/>
      <c r="C123" s="15" t="n"/>
      <c r="D123" s="12" t="n"/>
      <c r="E123" s="15" t="n"/>
      <c r="F123" s="12" t="n"/>
      <c r="G123" s="15" t="n"/>
      <c r="H123" s="15" t="n"/>
      <c r="I123" s="15" t="n"/>
      <c r="J123" s="16" t="n"/>
      <c r="K123" s="15" t="n"/>
      <c r="L123" s="15" t="n"/>
      <c r="M123" s="15" t="n"/>
      <c r="N123" s="15" t="n"/>
      <c r="O123" s="13" t="n"/>
      <c r="P123" s="17">
        <f>IF($A123="","",I123-L123-M123-N123)</f>
        <v/>
      </c>
      <c r="Q123" s="18">
        <f>IF(OR($A123="",$B123="",$G123=""),"",IF($G123="Inputs",EDATE($B123,12)-1,IF($G123="Capital goods",EDATE($B123,36)-1,"No limit")))</f>
        <v/>
      </c>
      <c r="R123" s="19">
        <f>IF(OR(P123="",NOT(ISNUMBER(Q123))),"",IF(P123&lt;=0,"",Q123-$D$5))</f>
        <v/>
      </c>
      <c r="S123" s="17">
        <f>IF($A123="","",IF(P123&lt;0,"Check quantities",IF(P123=0,"Closed",IF(AND(ISNUMBER(Q123),$D$5&gt;Q123),"Overdue: deemed supply","Open"))))</f>
        <v/>
      </c>
      <c r="T123" s="17">
        <f>IF($B123="","",IF($A$5="Above ₹5 crore",IF(AND(MONTH($B123)&gt;=4,MONTH($B123)&lt;=9),"H1 ","H2 "),"")&amp;"FY "&amp;(YEAR($B123)-(MONTH($B123)&lt;4))&amp;"-"&amp;RIGHT((YEAR($B123)-(MONTH($B123)&lt;4))+1,2))</f>
        <v/>
      </c>
      <c r="U123" s="17">
        <f>IF($O123="","",IF($A$5="Above ₹5 crore",IF(AND(MONTH($O123)&gt;=4,MONTH($O123)&lt;=9),"H1 ","H2 "),"")&amp;"FY "&amp;(YEAR($O123)-(MONTH($O123)&lt;4))&amp;"-"&amp;RIGHT((YEAR($O123)-(MONTH($O123)&lt;4))+1,2))</f>
        <v/>
      </c>
      <c r="V123" s="15" t="n"/>
    </row>
    <row r="124">
      <c r="A124" s="12" t="n"/>
      <c r="B124" s="13" t="n"/>
      <c r="C124" s="15" t="n"/>
      <c r="D124" s="12" t="n"/>
      <c r="E124" s="15" t="n"/>
      <c r="F124" s="12" t="n"/>
      <c r="G124" s="15" t="n"/>
      <c r="H124" s="15" t="n"/>
      <c r="I124" s="15" t="n"/>
      <c r="J124" s="16" t="n"/>
      <c r="K124" s="15" t="n"/>
      <c r="L124" s="15" t="n"/>
      <c r="M124" s="15" t="n"/>
      <c r="N124" s="15" t="n"/>
      <c r="O124" s="13" t="n"/>
      <c r="P124" s="17">
        <f>IF($A124="","",I124-L124-M124-N124)</f>
        <v/>
      </c>
      <c r="Q124" s="18">
        <f>IF(OR($A124="",$B124="",$G124=""),"",IF($G124="Inputs",EDATE($B124,12)-1,IF($G124="Capital goods",EDATE($B124,36)-1,"No limit")))</f>
        <v/>
      </c>
      <c r="R124" s="19">
        <f>IF(OR(P124="",NOT(ISNUMBER(Q124))),"",IF(P124&lt;=0,"",Q124-$D$5))</f>
        <v/>
      </c>
      <c r="S124" s="17">
        <f>IF($A124="","",IF(P124&lt;0,"Check quantities",IF(P124=0,"Closed",IF(AND(ISNUMBER(Q124),$D$5&gt;Q124),"Overdue: deemed supply","Open"))))</f>
        <v/>
      </c>
      <c r="T124" s="17">
        <f>IF($B124="","",IF($A$5="Above ₹5 crore",IF(AND(MONTH($B124)&gt;=4,MONTH($B124)&lt;=9),"H1 ","H2 "),"")&amp;"FY "&amp;(YEAR($B124)-(MONTH($B124)&lt;4))&amp;"-"&amp;RIGHT((YEAR($B124)-(MONTH($B124)&lt;4))+1,2))</f>
        <v/>
      </c>
      <c r="U124" s="17">
        <f>IF($O124="","",IF($A$5="Above ₹5 crore",IF(AND(MONTH($O124)&gt;=4,MONTH($O124)&lt;=9),"H1 ","H2 "),"")&amp;"FY "&amp;(YEAR($O124)-(MONTH($O124)&lt;4))&amp;"-"&amp;RIGHT((YEAR($O124)-(MONTH($O124)&lt;4))+1,2))</f>
        <v/>
      </c>
      <c r="V124" s="15" t="n"/>
    </row>
    <row r="125">
      <c r="A125" s="12" t="n"/>
      <c r="B125" s="13" t="n"/>
      <c r="C125" s="15" t="n"/>
      <c r="D125" s="12" t="n"/>
      <c r="E125" s="15" t="n"/>
      <c r="F125" s="12" t="n"/>
      <c r="G125" s="15" t="n"/>
      <c r="H125" s="15" t="n"/>
      <c r="I125" s="15" t="n"/>
      <c r="J125" s="16" t="n"/>
      <c r="K125" s="15" t="n"/>
      <c r="L125" s="15" t="n"/>
      <c r="M125" s="15" t="n"/>
      <c r="N125" s="15" t="n"/>
      <c r="O125" s="13" t="n"/>
      <c r="P125" s="17">
        <f>IF($A125="","",I125-L125-M125-N125)</f>
        <v/>
      </c>
      <c r="Q125" s="18">
        <f>IF(OR($A125="",$B125="",$G125=""),"",IF($G125="Inputs",EDATE($B125,12)-1,IF($G125="Capital goods",EDATE($B125,36)-1,"No limit")))</f>
        <v/>
      </c>
      <c r="R125" s="19">
        <f>IF(OR(P125="",NOT(ISNUMBER(Q125))),"",IF(P125&lt;=0,"",Q125-$D$5))</f>
        <v/>
      </c>
      <c r="S125" s="17">
        <f>IF($A125="","",IF(P125&lt;0,"Check quantities",IF(P125=0,"Closed",IF(AND(ISNUMBER(Q125),$D$5&gt;Q125),"Overdue: deemed supply","Open"))))</f>
        <v/>
      </c>
      <c r="T125" s="17">
        <f>IF($B125="","",IF($A$5="Above ₹5 crore",IF(AND(MONTH($B125)&gt;=4,MONTH($B125)&lt;=9),"H1 ","H2 "),"")&amp;"FY "&amp;(YEAR($B125)-(MONTH($B125)&lt;4))&amp;"-"&amp;RIGHT((YEAR($B125)-(MONTH($B125)&lt;4))+1,2))</f>
        <v/>
      </c>
      <c r="U125" s="17">
        <f>IF($O125="","",IF($A$5="Above ₹5 crore",IF(AND(MONTH($O125)&gt;=4,MONTH($O125)&lt;=9),"H1 ","H2 "),"")&amp;"FY "&amp;(YEAR($O125)-(MONTH($O125)&lt;4))&amp;"-"&amp;RIGHT((YEAR($O125)-(MONTH($O125)&lt;4))+1,2))</f>
        <v/>
      </c>
      <c r="V125" s="15" t="n"/>
    </row>
    <row r="126">
      <c r="A126" s="12" t="n"/>
      <c r="B126" s="13" t="n"/>
      <c r="C126" s="15" t="n"/>
      <c r="D126" s="12" t="n"/>
      <c r="E126" s="15" t="n"/>
      <c r="F126" s="12" t="n"/>
      <c r="G126" s="15" t="n"/>
      <c r="H126" s="15" t="n"/>
      <c r="I126" s="15" t="n"/>
      <c r="J126" s="16" t="n"/>
      <c r="K126" s="15" t="n"/>
      <c r="L126" s="15" t="n"/>
      <c r="M126" s="15" t="n"/>
      <c r="N126" s="15" t="n"/>
      <c r="O126" s="13" t="n"/>
      <c r="P126" s="17">
        <f>IF($A126="","",I126-L126-M126-N126)</f>
        <v/>
      </c>
      <c r="Q126" s="18">
        <f>IF(OR($A126="",$B126="",$G126=""),"",IF($G126="Inputs",EDATE($B126,12)-1,IF($G126="Capital goods",EDATE($B126,36)-1,"No limit")))</f>
        <v/>
      </c>
      <c r="R126" s="19">
        <f>IF(OR(P126="",NOT(ISNUMBER(Q126))),"",IF(P126&lt;=0,"",Q126-$D$5))</f>
        <v/>
      </c>
      <c r="S126" s="17">
        <f>IF($A126="","",IF(P126&lt;0,"Check quantities",IF(P126=0,"Closed",IF(AND(ISNUMBER(Q126),$D$5&gt;Q126),"Overdue: deemed supply","Open"))))</f>
        <v/>
      </c>
      <c r="T126" s="17">
        <f>IF($B126="","",IF($A$5="Above ₹5 crore",IF(AND(MONTH($B126)&gt;=4,MONTH($B126)&lt;=9),"H1 ","H2 "),"")&amp;"FY "&amp;(YEAR($B126)-(MONTH($B126)&lt;4))&amp;"-"&amp;RIGHT((YEAR($B126)-(MONTH($B126)&lt;4))+1,2))</f>
        <v/>
      </c>
      <c r="U126" s="17">
        <f>IF($O126="","",IF($A$5="Above ₹5 crore",IF(AND(MONTH($O126)&gt;=4,MONTH($O126)&lt;=9),"H1 ","H2 "),"")&amp;"FY "&amp;(YEAR($O126)-(MONTH($O126)&lt;4))&amp;"-"&amp;RIGHT((YEAR($O126)-(MONTH($O126)&lt;4))+1,2))</f>
        <v/>
      </c>
      <c r="V126" s="15" t="n"/>
    </row>
    <row r="127">
      <c r="A127" s="12" t="n"/>
      <c r="B127" s="13" t="n"/>
      <c r="C127" s="15" t="n"/>
      <c r="D127" s="12" t="n"/>
      <c r="E127" s="15" t="n"/>
      <c r="F127" s="12" t="n"/>
      <c r="G127" s="15" t="n"/>
      <c r="H127" s="15" t="n"/>
      <c r="I127" s="15" t="n"/>
      <c r="J127" s="16" t="n"/>
      <c r="K127" s="15" t="n"/>
      <c r="L127" s="15" t="n"/>
      <c r="M127" s="15" t="n"/>
      <c r="N127" s="15" t="n"/>
      <c r="O127" s="13" t="n"/>
      <c r="P127" s="17">
        <f>IF($A127="","",I127-L127-M127-N127)</f>
        <v/>
      </c>
      <c r="Q127" s="18">
        <f>IF(OR($A127="",$B127="",$G127=""),"",IF($G127="Inputs",EDATE($B127,12)-1,IF($G127="Capital goods",EDATE($B127,36)-1,"No limit")))</f>
        <v/>
      </c>
      <c r="R127" s="19">
        <f>IF(OR(P127="",NOT(ISNUMBER(Q127))),"",IF(P127&lt;=0,"",Q127-$D$5))</f>
        <v/>
      </c>
      <c r="S127" s="17">
        <f>IF($A127="","",IF(P127&lt;0,"Check quantities",IF(P127=0,"Closed",IF(AND(ISNUMBER(Q127),$D$5&gt;Q127),"Overdue: deemed supply","Open"))))</f>
        <v/>
      </c>
      <c r="T127" s="17">
        <f>IF($B127="","",IF($A$5="Above ₹5 crore",IF(AND(MONTH($B127)&gt;=4,MONTH($B127)&lt;=9),"H1 ","H2 "),"")&amp;"FY "&amp;(YEAR($B127)-(MONTH($B127)&lt;4))&amp;"-"&amp;RIGHT((YEAR($B127)-(MONTH($B127)&lt;4))+1,2))</f>
        <v/>
      </c>
      <c r="U127" s="17">
        <f>IF($O127="","",IF($A$5="Above ₹5 crore",IF(AND(MONTH($O127)&gt;=4,MONTH($O127)&lt;=9),"H1 ","H2 "),"")&amp;"FY "&amp;(YEAR($O127)-(MONTH($O127)&lt;4))&amp;"-"&amp;RIGHT((YEAR($O127)-(MONTH($O127)&lt;4))+1,2))</f>
        <v/>
      </c>
      <c r="V127" s="15" t="n"/>
    </row>
    <row r="128">
      <c r="A128" s="12" t="n"/>
      <c r="B128" s="13" t="n"/>
      <c r="C128" s="15" t="n"/>
      <c r="D128" s="12" t="n"/>
      <c r="E128" s="15" t="n"/>
      <c r="F128" s="12" t="n"/>
      <c r="G128" s="15" t="n"/>
      <c r="H128" s="15" t="n"/>
      <c r="I128" s="15" t="n"/>
      <c r="J128" s="16" t="n"/>
      <c r="K128" s="15" t="n"/>
      <c r="L128" s="15" t="n"/>
      <c r="M128" s="15" t="n"/>
      <c r="N128" s="15" t="n"/>
      <c r="O128" s="13" t="n"/>
      <c r="P128" s="17">
        <f>IF($A128="","",I128-L128-M128-N128)</f>
        <v/>
      </c>
      <c r="Q128" s="18">
        <f>IF(OR($A128="",$B128="",$G128=""),"",IF($G128="Inputs",EDATE($B128,12)-1,IF($G128="Capital goods",EDATE($B128,36)-1,"No limit")))</f>
        <v/>
      </c>
      <c r="R128" s="19">
        <f>IF(OR(P128="",NOT(ISNUMBER(Q128))),"",IF(P128&lt;=0,"",Q128-$D$5))</f>
        <v/>
      </c>
      <c r="S128" s="17">
        <f>IF($A128="","",IF(P128&lt;0,"Check quantities",IF(P128=0,"Closed",IF(AND(ISNUMBER(Q128),$D$5&gt;Q128),"Overdue: deemed supply","Open"))))</f>
        <v/>
      </c>
      <c r="T128" s="17">
        <f>IF($B128="","",IF($A$5="Above ₹5 crore",IF(AND(MONTH($B128)&gt;=4,MONTH($B128)&lt;=9),"H1 ","H2 "),"")&amp;"FY "&amp;(YEAR($B128)-(MONTH($B128)&lt;4))&amp;"-"&amp;RIGHT((YEAR($B128)-(MONTH($B128)&lt;4))+1,2))</f>
        <v/>
      </c>
      <c r="U128" s="17">
        <f>IF($O128="","",IF($A$5="Above ₹5 crore",IF(AND(MONTH($O128)&gt;=4,MONTH($O128)&lt;=9),"H1 ","H2 "),"")&amp;"FY "&amp;(YEAR($O128)-(MONTH($O128)&lt;4))&amp;"-"&amp;RIGHT((YEAR($O128)-(MONTH($O128)&lt;4))+1,2))</f>
        <v/>
      </c>
      <c r="V128" s="15" t="n"/>
    </row>
    <row r="129">
      <c r="A129" s="12" t="n"/>
      <c r="B129" s="13" t="n"/>
      <c r="C129" s="15" t="n"/>
      <c r="D129" s="12" t="n"/>
      <c r="E129" s="15" t="n"/>
      <c r="F129" s="12" t="n"/>
      <c r="G129" s="15" t="n"/>
      <c r="H129" s="15" t="n"/>
      <c r="I129" s="15" t="n"/>
      <c r="J129" s="16" t="n"/>
      <c r="K129" s="15" t="n"/>
      <c r="L129" s="15" t="n"/>
      <c r="M129" s="15" t="n"/>
      <c r="N129" s="15" t="n"/>
      <c r="O129" s="13" t="n"/>
      <c r="P129" s="17">
        <f>IF($A129="","",I129-L129-M129-N129)</f>
        <v/>
      </c>
      <c r="Q129" s="18">
        <f>IF(OR($A129="",$B129="",$G129=""),"",IF($G129="Inputs",EDATE($B129,12)-1,IF($G129="Capital goods",EDATE($B129,36)-1,"No limit")))</f>
        <v/>
      </c>
      <c r="R129" s="19">
        <f>IF(OR(P129="",NOT(ISNUMBER(Q129))),"",IF(P129&lt;=0,"",Q129-$D$5))</f>
        <v/>
      </c>
      <c r="S129" s="17">
        <f>IF($A129="","",IF(P129&lt;0,"Check quantities",IF(P129=0,"Closed",IF(AND(ISNUMBER(Q129),$D$5&gt;Q129),"Overdue: deemed supply","Open"))))</f>
        <v/>
      </c>
      <c r="T129" s="17">
        <f>IF($B129="","",IF($A$5="Above ₹5 crore",IF(AND(MONTH($B129)&gt;=4,MONTH($B129)&lt;=9),"H1 ","H2 "),"")&amp;"FY "&amp;(YEAR($B129)-(MONTH($B129)&lt;4))&amp;"-"&amp;RIGHT((YEAR($B129)-(MONTH($B129)&lt;4))+1,2))</f>
        <v/>
      </c>
      <c r="U129" s="17">
        <f>IF($O129="","",IF($A$5="Above ₹5 crore",IF(AND(MONTH($O129)&gt;=4,MONTH($O129)&lt;=9),"H1 ","H2 "),"")&amp;"FY "&amp;(YEAR($O129)-(MONTH($O129)&lt;4))&amp;"-"&amp;RIGHT((YEAR($O129)-(MONTH($O129)&lt;4))+1,2))</f>
        <v/>
      </c>
      <c r="V129" s="15" t="n"/>
    </row>
    <row r="130">
      <c r="A130" s="12" t="n"/>
      <c r="B130" s="13" t="n"/>
      <c r="C130" s="15" t="n"/>
      <c r="D130" s="12" t="n"/>
      <c r="E130" s="15" t="n"/>
      <c r="F130" s="12" t="n"/>
      <c r="G130" s="15" t="n"/>
      <c r="H130" s="15" t="n"/>
      <c r="I130" s="15" t="n"/>
      <c r="J130" s="16" t="n"/>
      <c r="K130" s="15" t="n"/>
      <c r="L130" s="15" t="n"/>
      <c r="M130" s="15" t="n"/>
      <c r="N130" s="15" t="n"/>
      <c r="O130" s="13" t="n"/>
      <c r="P130" s="17">
        <f>IF($A130="","",I130-L130-M130-N130)</f>
        <v/>
      </c>
      <c r="Q130" s="18">
        <f>IF(OR($A130="",$B130="",$G130=""),"",IF($G130="Inputs",EDATE($B130,12)-1,IF($G130="Capital goods",EDATE($B130,36)-1,"No limit")))</f>
        <v/>
      </c>
      <c r="R130" s="19">
        <f>IF(OR(P130="",NOT(ISNUMBER(Q130))),"",IF(P130&lt;=0,"",Q130-$D$5))</f>
        <v/>
      </c>
      <c r="S130" s="17">
        <f>IF($A130="","",IF(P130&lt;0,"Check quantities",IF(P130=0,"Closed",IF(AND(ISNUMBER(Q130),$D$5&gt;Q130),"Overdue: deemed supply","Open"))))</f>
        <v/>
      </c>
      <c r="T130" s="17">
        <f>IF($B130="","",IF($A$5="Above ₹5 crore",IF(AND(MONTH($B130)&gt;=4,MONTH($B130)&lt;=9),"H1 ","H2 "),"")&amp;"FY "&amp;(YEAR($B130)-(MONTH($B130)&lt;4))&amp;"-"&amp;RIGHT((YEAR($B130)-(MONTH($B130)&lt;4))+1,2))</f>
        <v/>
      </c>
      <c r="U130" s="17">
        <f>IF($O130="","",IF($A$5="Above ₹5 crore",IF(AND(MONTH($O130)&gt;=4,MONTH($O130)&lt;=9),"H1 ","H2 "),"")&amp;"FY "&amp;(YEAR($O130)-(MONTH($O130)&lt;4))&amp;"-"&amp;RIGHT((YEAR($O130)-(MONTH($O130)&lt;4))+1,2))</f>
        <v/>
      </c>
      <c r="V130" s="15" t="n"/>
    </row>
    <row r="131">
      <c r="A131" s="12" t="n"/>
      <c r="B131" s="13" t="n"/>
      <c r="C131" s="15" t="n"/>
      <c r="D131" s="12" t="n"/>
      <c r="E131" s="15" t="n"/>
      <c r="F131" s="12" t="n"/>
      <c r="G131" s="15" t="n"/>
      <c r="H131" s="15" t="n"/>
      <c r="I131" s="15" t="n"/>
      <c r="J131" s="16" t="n"/>
      <c r="K131" s="15" t="n"/>
      <c r="L131" s="15" t="n"/>
      <c r="M131" s="15" t="n"/>
      <c r="N131" s="15" t="n"/>
      <c r="O131" s="13" t="n"/>
      <c r="P131" s="17">
        <f>IF($A131="","",I131-L131-M131-N131)</f>
        <v/>
      </c>
      <c r="Q131" s="18">
        <f>IF(OR($A131="",$B131="",$G131=""),"",IF($G131="Inputs",EDATE($B131,12)-1,IF($G131="Capital goods",EDATE($B131,36)-1,"No limit")))</f>
        <v/>
      </c>
      <c r="R131" s="19">
        <f>IF(OR(P131="",NOT(ISNUMBER(Q131))),"",IF(P131&lt;=0,"",Q131-$D$5))</f>
        <v/>
      </c>
      <c r="S131" s="17">
        <f>IF($A131="","",IF(P131&lt;0,"Check quantities",IF(P131=0,"Closed",IF(AND(ISNUMBER(Q131),$D$5&gt;Q131),"Overdue: deemed supply","Open"))))</f>
        <v/>
      </c>
      <c r="T131" s="17">
        <f>IF($B131="","",IF($A$5="Above ₹5 crore",IF(AND(MONTH($B131)&gt;=4,MONTH($B131)&lt;=9),"H1 ","H2 "),"")&amp;"FY "&amp;(YEAR($B131)-(MONTH($B131)&lt;4))&amp;"-"&amp;RIGHT((YEAR($B131)-(MONTH($B131)&lt;4))+1,2))</f>
        <v/>
      </c>
      <c r="U131" s="17">
        <f>IF($O131="","",IF($A$5="Above ₹5 crore",IF(AND(MONTH($O131)&gt;=4,MONTH($O131)&lt;=9),"H1 ","H2 "),"")&amp;"FY "&amp;(YEAR($O131)-(MONTH($O131)&lt;4))&amp;"-"&amp;RIGHT((YEAR($O131)-(MONTH($O131)&lt;4))+1,2))</f>
        <v/>
      </c>
      <c r="V131" s="15" t="n"/>
    </row>
    <row r="132">
      <c r="A132" s="12" t="n"/>
      <c r="B132" s="13" t="n"/>
      <c r="C132" s="15" t="n"/>
      <c r="D132" s="12" t="n"/>
      <c r="E132" s="15" t="n"/>
      <c r="F132" s="12" t="n"/>
      <c r="G132" s="15" t="n"/>
      <c r="H132" s="15" t="n"/>
      <c r="I132" s="15" t="n"/>
      <c r="J132" s="16" t="n"/>
      <c r="K132" s="15" t="n"/>
      <c r="L132" s="15" t="n"/>
      <c r="M132" s="15" t="n"/>
      <c r="N132" s="15" t="n"/>
      <c r="O132" s="13" t="n"/>
      <c r="P132" s="17">
        <f>IF($A132="","",I132-L132-M132-N132)</f>
        <v/>
      </c>
      <c r="Q132" s="18">
        <f>IF(OR($A132="",$B132="",$G132=""),"",IF($G132="Inputs",EDATE($B132,12)-1,IF($G132="Capital goods",EDATE($B132,36)-1,"No limit")))</f>
        <v/>
      </c>
      <c r="R132" s="19">
        <f>IF(OR(P132="",NOT(ISNUMBER(Q132))),"",IF(P132&lt;=0,"",Q132-$D$5))</f>
        <v/>
      </c>
      <c r="S132" s="17">
        <f>IF($A132="","",IF(P132&lt;0,"Check quantities",IF(P132=0,"Closed",IF(AND(ISNUMBER(Q132),$D$5&gt;Q132),"Overdue: deemed supply","Open"))))</f>
        <v/>
      </c>
      <c r="T132" s="17">
        <f>IF($B132="","",IF($A$5="Above ₹5 crore",IF(AND(MONTH($B132)&gt;=4,MONTH($B132)&lt;=9),"H1 ","H2 "),"")&amp;"FY "&amp;(YEAR($B132)-(MONTH($B132)&lt;4))&amp;"-"&amp;RIGHT((YEAR($B132)-(MONTH($B132)&lt;4))+1,2))</f>
        <v/>
      </c>
      <c r="U132" s="17">
        <f>IF($O132="","",IF($A$5="Above ₹5 crore",IF(AND(MONTH($O132)&gt;=4,MONTH($O132)&lt;=9),"H1 ","H2 "),"")&amp;"FY "&amp;(YEAR($O132)-(MONTH($O132)&lt;4))&amp;"-"&amp;RIGHT((YEAR($O132)-(MONTH($O132)&lt;4))+1,2))</f>
        <v/>
      </c>
      <c r="V132" s="15" t="n"/>
    </row>
    <row r="133">
      <c r="A133" s="12" t="n"/>
      <c r="B133" s="13" t="n"/>
      <c r="C133" s="15" t="n"/>
      <c r="D133" s="12" t="n"/>
      <c r="E133" s="15" t="n"/>
      <c r="F133" s="12" t="n"/>
      <c r="G133" s="15" t="n"/>
      <c r="H133" s="15" t="n"/>
      <c r="I133" s="15" t="n"/>
      <c r="J133" s="16" t="n"/>
      <c r="K133" s="15" t="n"/>
      <c r="L133" s="15" t="n"/>
      <c r="M133" s="15" t="n"/>
      <c r="N133" s="15" t="n"/>
      <c r="O133" s="13" t="n"/>
      <c r="P133" s="17">
        <f>IF($A133="","",I133-L133-M133-N133)</f>
        <v/>
      </c>
      <c r="Q133" s="18">
        <f>IF(OR($A133="",$B133="",$G133=""),"",IF($G133="Inputs",EDATE($B133,12)-1,IF($G133="Capital goods",EDATE($B133,36)-1,"No limit")))</f>
        <v/>
      </c>
      <c r="R133" s="19">
        <f>IF(OR(P133="",NOT(ISNUMBER(Q133))),"",IF(P133&lt;=0,"",Q133-$D$5))</f>
        <v/>
      </c>
      <c r="S133" s="17">
        <f>IF($A133="","",IF(P133&lt;0,"Check quantities",IF(P133=0,"Closed",IF(AND(ISNUMBER(Q133),$D$5&gt;Q133),"Overdue: deemed supply","Open"))))</f>
        <v/>
      </c>
      <c r="T133" s="17">
        <f>IF($B133="","",IF($A$5="Above ₹5 crore",IF(AND(MONTH($B133)&gt;=4,MONTH($B133)&lt;=9),"H1 ","H2 "),"")&amp;"FY "&amp;(YEAR($B133)-(MONTH($B133)&lt;4))&amp;"-"&amp;RIGHT((YEAR($B133)-(MONTH($B133)&lt;4))+1,2))</f>
        <v/>
      </c>
      <c r="U133" s="17">
        <f>IF($O133="","",IF($A$5="Above ₹5 crore",IF(AND(MONTH($O133)&gt;=4,MONTH($O133)&lt;=9),"H1 ","H2 "),"")&amp;"FY "&amp;(YEAR($O133)-(MONTH($O133)&lt;4))&amp;"-"&amp;RIGHT((YEAR($O133)-(MONTH($O133)&lt;4))+1,2))</f>
        <v/>
      </c>
      <c r="V133" s="15" t="n"/>
    </row>
    <row r="134">
      <c r="A134" s="12" t="n"/>
      <c r="B134" s="13" t="n"/>
      <c r="C134" s="15" t="n"/>
      <c r="D134" s="12" t="n"/>
      <c r="E134" s="15" t="n"/>
      <c r="F134" s="12" t="n"/>
      <c r="G134" s="15" t="n"/>
      <c r="H134" s="15" t="n"/>
      <c r="I134" s="15" t="n"/>
      <c r="J134" s="16" t="n"/>
      <c r="K134" s="15" t="n"/>
      <c r="L134" s="15" t="n"/>
      <c r="M134" s="15" t="n"/>
      <c r="N134" s="15" t="n"/>
      <c r="O134" s="13" t="n"/>
      <c r="P134" s="17">
        <f>IF($A134="","",I134-L134-M134-N134)</f>
        <v/>
      </c>
      <c r="Q134" s="18">
        <f>IF(OR($A134="",$B134="",$G134=""),"",IF($G134="Inputs",EDATE($B134,12)-1,IF($G134="Capital goods",EDATE($B134,36)-1,"No limit")))</f>
        <v/>
      </c>
      <c r="R134" s="19">
        <f>IF(OR(P134="",NOT(ISNUMBER(Q134))),"",IF(P134&lt;=0,"",Q134-$D$5))</f>
        <v/>
      </c>
      <c r="S134" s="17">
        <f>IF($A134="","",IF(P134&lt;0,"Check quantities",IF(P134=0,"Closed",IF(AND(ISNUMBER(Q134),$D$5&gt;Q134),"Overdue: deemed supply","Open"))))</f>
        <v/>
      </c>
      <c r="T134" s="17">
        <f>IF($B134="","",IF($A$5="Above ₹5 crore",IF(AND(MONTH($B134)&gt;=4,MONTH($B134)&lt;=9),"H1 ","H2 "),"")&amp;"FY "&amp;(YEAR($B134)-(MONTH($B134)&lt;4))&amp;"-"&amp;RIGHT((YEAR($B134)-(MONTH($B134)&lt;4))+1,2))</f>
        <v/>
      </c>
      <c r="U134" s="17">
        <f>IF($O134="","",IF($A$5="Above ₹5 crore",IF(AND(MONTH($O134)&gt;=4,MONTH($O134)&lt;=9),"H1 ","H2 "),"")&amp;"FY "&amp;(YEAR($O134)-(MONTH($O134)&lt;4))&amp;"-"&amp;RIGHT((YEAR($O134)-(MONTH($O134)&lt;4))+1,2))</f>
        <v/>
      </c>
      <c r="V134" s="15" t="n"/>
    </row>
    <row r="135">
      <c r="A135" s="12" t="n"/>
      <c r="B135" s="13" t="n"/>
      <c r="C135" s="15" t="n"/>
      <c r="D135" s="12" t="n"/>
      <c r="E135" s="15" t="n"/>
      <c r="F135" s="12" t="n"/>
      <c r="G135" s="15" t="n"/>
      <c r="H135" s="15" t="n"/>
      <c r="I135" s="15" t="n"/>
      <c r="J135" s="16" t="n"/>
      <c r="K135" s="15" t="n"/>
      <c r="L135" s="15" t="n"/>
      <c r="M135" s="15" t="n"/>
      <c r="N135" s="15" t="n"/>
      <c r="O135" s="13" t="n"/>
      <c r="P135" s="17">
        <f>IF($A135="","",I135-L135-M135-N135)</f>
        <v/>
      </c>
      <c r="Q135" s="18">
        <f>IF(OR($A135="",$B135="",$G135=""),"",IF($G135="Inputs",EDATE($B135,12)-1,IF($G135="Capital goods",EDATE($B135,36)-1,"No limit")))</f>
        <v/>
      </c>
      <c r="R135" s="19">
        <f>IF(OR(P135="",NOT(ISNUMBER(Q135))),"",IF(P135&lt;=0,"",Q135-$D$5))</f>
        <v/>
      </c>
      <c r="S135" s="17">
        <f>IF($A135="","",IF(P135&lt;0,"Check quantities",IF(P135=0,"Closed",IF(AND(ISNUMBER(Q135),$D$5&gt;Q135),"Overdue: deemed supply","Open"))))</f>
        <v/>
      </c>
      <c r="T135" s="17">
        <f>IF($B135="","",IF($A$5="Above ₹5 crore",IF(AND(MONTH($B135)&gt;=4,MONTH($B135)&lt;=9),"H1 ","H2 "),"")&amp;"FY "&amp;(YEAR($B135)-(MONTH($B135)&lt;4))&amp;"-"&amp;RIGHT((YEAR($B135)-(MONTH($B135)&lt;4))+1,2))</f>
        <v/>
      </c>
      <c r="U135" s="17">
        <f>IF($O135="","",IF($A$5="Above ₹5 crore",IF(AND(MONTH($O135)&gt;=4,MONTH($O135)&lt;=9),"H1 ","H2 "),"")&amp;"FY "&amp;(YEAR($O135)-(MONTH($O135)&lt;4))&amp;"-"&amp;RIGHT((YEAR($O135)-(MONTH($O135)&lt;4))+1,2))</f>
        <v/>
      </c>
      <c r="V135" s="15" t="n"/>
    </row>
    <row r="136">
      <c r="A136" s="12" t="n"/>
      <c r="B136" s="13" t="n"/>
      <c r="C136" s="15" t="n"/>
      <c r="D136" s="12" t="n"/>
      <c r="E136" s="15" t="n"/>
      <c r="F136" s="12" t="n"/>
      <c r="G136" s="15" t="n"/>
      <c r="H136" s="15" t="n"/>
      <c r="I136" s="15" t="n"/>
      <c r="J136" s="16" t="n"/>
      <c r="K136" s="15" t="n"/>
      <c r="L136" s="15" t="n"/>
      <c r="M136" s="15" t="n"/>
      <c r="N136" s="15" t="n"/>
      <c r="O136" s="13" t="n"/>
      <c r="P136" s="17">
        <f>IF($A136="","",I136-L136-M136-N136)</f>
        <v/>
      </c>
      <c r="Q136" s="18">
        <f>IF(OR($A136="",$B136="",$G136=""),"",IF($G136="Inputs",EDATE($B136,12)-1,IF($G136="Capital goods",EDATE($B136,36)-1,"No limit")))</f>
        <v/>
      </c>
      <c r="R136" s="19">
        <f>IF(OR(P136="",NOT(ISNUMBER(Q136))),"",IF(P136&lt;=0,"",Q136-$D$5))</f>
        <v/>
      </c>
      <c r="S136" s="17">
        <f>IF($A136="","",IF(P136&lt;0,"Check quantities",IF(P136=0,"Closed",IF(AND(ISNUMBER(Q136),$D$5&gt;Q136),"Overdue: deemed supply","Open"))))</f>
        <v/>
      </c>
      <c r="T136" s="17">
        <f>IF($B136="","",IF($A$5="Above ₹5 crore",IF(AND(MONTH($B136)&gt;=4,MONTH($B136)&lt;=9),"H1 ","H2 "),"")&amp;"FY "&amp;(YEAR($B136)-(MONTH($B136)&lt;4))&amp;"-"&amp;RIGHT((YEAR($B136)-(MONTH($B136)&lt;4))+1,2))</f>
        <v/>
      </c>
      <c r="U136" s="17">
        <f>IF($O136="","",IF($A$5="Above ₹5 crore",IF(AND(MONTH($O136)&gt;=4,MONTH($O136)&lt;=9),"H1 ","H2 "),"")&amp;"FY "&amp;(YEAR($O136)-(MONTH($O136)&lt;4))&amp;"-"&amp;RIGHT((YEAR($O136)-(MONTH($O136)&lt;4))+1,2))</f>
        <v/>
      </c>
      <c r="V136" s="15" t="n"/>
    </row>
    <row r="137">
      <c r="A137" s="12" t="n"/>
      <c r="B137" s="13" t="n"/>
      <c r="C137" s="15" t="n"/>
      <c r="D137" s="12" t="n"/>
      <c r="E137" s="15" t="n"/>
      <c r="F137" s="12" t="n"/>
      <c r="G137" s="15" t="n"/>
      <c r="H137" s="15" t="n"/>
      <c r="I137" s="15" t="n"/>
      <c r="J137" s="16" t="n"/>
      <c r="K137" s="15" t="n"/>
      <c r="L137" s="15" t="n"/>
      <c r="M137" s="15" t="n"/>
      <c r="N137" s="15" t="n"/>
      <c r="O137" s="13" t="n"/>
      <c r="P137" s="17">
        <f>IF($A137="","",I137-L137-M137-N137)</f>
        <v/>
      </c>
      <c r="Q137" s="18">
        <f>IF(OR($A137="",$B137="",$G137=""),"",IF($G137="Inputs",EDATE($B137,12)-1,IF($G137="Capital goods",EDATE($B137,36)-1,"No limit")))</f>
        <v/>
      </c>
      <c r="R137" s="19">
        <f>IF(OR(P137="",NOT(ISNUMBER(Q137))),"",IF(P137&lt;=0,"",Q137-$D$5))</f>
        <v/>
      </c>
      <c r="S137" s="17">
        <f>IF($A137="","",IF(P137&lt;0,"Check quantities",IF(P137=0,"Closed",IF(AND(ISNUMBER(Q137),$D$5&gt;Q137),"Overdue: deemed supply","Open"))))</f>
        <v/>
      </c>
      <c r="T137" s="17">
        <f>IF($B137="","",IF($A$5="Above ₹5 crore",IF(AND(MONTH($B137)&gt;=4,MONTH($B137)&lt;=9),"H1 ","H2 "),"")&amp;"FY "&amp;(YEAR($B137)-(MONTH($B137)&lt;4))&amp;"-"&amp;RIGHT((YEAR($B137)-(MONTH($B137)&lt;4))+1,2))</f>
        <v/>
      </c>
      <c r="U137" s="17">
        <f>IF($O137="","",IF($A$5="Above ₹5 crore",IF(AND(MONTH($O137)&gt;=4,MONTH($O137)&lt;=9),"H1 ","H2 "),"")&amp;"FY "&amp;(YEAR($O137)-(MONTH($O137)&lt;4))&amp;"-"&amp;RIGHT((YEAR($O137)-(MONTH($O137)&lt;4))+1,2))</f>
        <v/>
      </c>
      <c r="V137" s="15" t="n"/>
    </row>
    <row r="138">
      <c r="A138" s="12" t="n"/>
      <c r="B138" s="13" t="n"/>
      <c r="C138" s="15" t="n"/>
      <c r="D138" s="12" t="n"/>
      <c r="E138" s="15" t="n"/>
      <c r="F138" s="12" t="n"/>
      <c r="G138" s="15" t="n"/>
      <c r="H138" s="15" t="n"/>
      <c r="I138" s="15" t="n"/>
      <c r="J138" s="16" t="n"/>
      <c r="K138" s="15" t="n"/>
      <c r="L138" s="15" t="n"/>
      <c r="M138" s="15" t="n"/>
      <c r="N138" s="15" t="n"/>
      <c r="O138" s="13" t="n"/>
      <c r="P138" s="17">
        <f>IF($A138="","",I138-L138-M138-N138)</f>
        <v/>
      </c>
      <c r="Q138" s="18">
        <f>IF(OR($A138="",$B138="",$G138=""),"",IF($G138="Inputs",EDATE($B138,12)-1,IF($G138="Capital goods",EDATE($B138,36)-1,"No limit")))</f>
        <v/>
      </c>
      <c r="R138" s="19">
        <f>IF(OR(P138="",NOT(ISNUMBER(Q138))),"",IF(P138&lt;=0,"",Q138-$D$5))</f>
        <v/>
      </c>
      <c r="S138" s="17">
        <f>IF($A138="","",IF(P138&lt;0,"Check quantities",IF(P138=0,"Closed",IF(AND(ISNUMBER(Q138),$D$5&gt;Q138),"Overdue: deemed supply","Open"))))</f>
        <v/>
      </c>
      <c r="T138" s="17">
        <f>IF($B138="","",IF($A$5="Above ₹5 crore",IF(AND(MONTH($B138)&gt;=4,MONTH($B138)&lt;=9),"H1 ","H2 "),"")&amp;"FY "&amp;(YEAR($B138)-(MONTH($B138)&lt;4))&amp;"-"&amp;RIGHT((YEAR($B138)-(MONTH($B138)&lt;4))+1,2))</f>
        <v/>
      </c>
      <c r="U138" s="17">
        <f>IF($O138="","",IF($A$5="Above ₹5 crore",IF(AND(MONTH($O138)&gt;=4,MONTH($O138)&lt;=9),"H1 ","H2 "),"")&amp;"FY "&amp;(YEAR($O138)-(MONTH($O138)&lt;4))&amp;"-"&amp;RIGHT((YEAR($O138)-(MONTH($O138)&lt;4))+1,2))</f>
        <v/>
      </c>
      <c r="V138" s="15" t="n"/>
    </row>
    <row r="139">
      <c r="A139" s="12" t="n"/>
      <c r="B139" s="13" t="n"/>
      <c r="C139" s="15" t="n"/>
      <c r="D139" s="12" t="n"/>
      <c r="E139" s="15" t="n"/>
      <c r="F139" s="12" t="n"/>
      <c r="G139" s="15" t="n"/>
      <c r="H139" s="15" t="n"/>
      <c r="I139" s="15" t="n"/>
      <c r="J139" s="16" t="n"/>
      <c r="K139" s="15" t="n"/>
      <c r="L139" s="15" t="n"/>
      <c r="M139" s="15" t="n"/>
      <c r="N139" s="15" t="n"/>
      <c r="O139" s="13" t="n"/>
      <c r="P139" s="17">
        <f>IF($A139="","",I139-L139-M139-N139)</f>
        <v/>
      </c>
      <c r="Q139" s="18">
        <f>IF(OR($A139="",$B139="",$G139=""),"",IF($G139="Inputs",EDATE($B139,12)-1,IF($G139="Capital goods",EDATE($B139,36)-1,"No limit")))</f>
        <v/>
      </c>
      <c r="R139" s="19">
        <f>IF(OR(P139="",NOT(ISNUMBER(Q139))),"",IF(P139&lt;=0,"",Q139-$D$5))</f>
        <v/>
      </c>
      <c r="S139" s="17">
        <f>IF($A139="","",IF(P139&lt;0,"Check quantities",IF(P139=0,"Closed",IF(AND(ISNUMBER(Q139),$D$5&gt;Q139),"Overdue: deemed supply","Open"))))</f>
        <v/>
      </c>
      <c r="T139" s="17">
        <f>IF($B139="","",IF($A$5="Above ₹5 crore",IF(AND(MONTH($B139)&gt;=4,MONTH($B139)&lt;=9),"H1 ","H2 "),"")&amp;"FY "&amp;(YEAR($B139)-(MONTH($B139)&lt;4))&amp;"-"&amp;RIGHT((YEAR($B139)-(MONTH($B139)&lt;4))+1,2))</f>
        <v/>
      </c>
      <c r="U139" s="17">
        <f>IF($O139="","",IF($A$5="Above ₹5 crore",IF(AND(MONTH($O139)&gt;=4,MONTH($O139)&lt;=9),"H1 ","H2 "),"")&amp;"FY "&amp;(YEAR($O139)-(MONTH($O139)&lt;4))&amp;"-"&amp;RIGHT((YEAR($O139)-(MONTH($O139)&lt;4))+1,2))</f>
        <v/>
      </c>
      <c r="V139" s="15" t="n"/>
    </row>
    <row r="140">
      <c r="A140" s="12" t="n"/>
      <c r="B140" s="13" t="n"/>
      <c r="C140" s="15" t="n"/>
      <c r="D140" s="12" t="n"/>
      <c r="E140" s="15" t="n"/>
      <c r="F140" s="12" t="n"/>
      <c r="G140" s="15" t="n"/>
      <c r="H140" s="15" t="n"/>
      <c r="I140" s="15" t="n"/>
      <c r="J140" s="16" t="n"/>
      <c r="K140" s="15" t="n"/>
      <c r="L140" s="15" t="n"/>
      <c r="M140" s="15" t="n"/>
      <c r="N140" s="15" t="n"/>
      <c r="O140" s="13" t="n"/>
      <c r="P140" s="17">
        <f>IF($A140="","",I140-L140-M140-N140)</f>
        <v/>
      </c>
      <c r="Q140" s="18">
        <f>IF(OR($A140="",$B140="",$G140=""),"",IF($G140="Inputs",EDATE($B140,12)-1,IF($G140="Capital goods",EDATE($B140,36)-1,"No limit")))</f>
        <v/>
      </c>
      <c r="R140" s="19">
        <f>IF(OR(P140="",NOT(ISNUMBER(Q140))),"",IF(P140&lt;=0,"",Q140-$D$5))</f>
        <v/>
      </c>
      <c r="S140" s="17">
        <f>IF($A140="","",IF(P140&lt;0,"Check quantities",IF(P140=0,"Closed",IF(AND(ISNUMBER(Q140),$D$5&gt;Q140),"Overdue: deemed supply","Open"))))</f>
        <v/>
      </c>
      <c r="T140" s="17">
        <f>IF($B140="","",IF($A$5="Above ₹5 crore",IF(AND(MONTH($B140)&gt;=4,MONTH($B140)&lt;=9),"H1 ","H2 "),"")&amp;"FY "&amp;(YEAR($B140)-(MONTH($B140)&lt;4))&amp;"-"&amp;RIGHT((YEAR($B140)-(MONTH($B140)&lt;4))+1,2))</f>
        <v/>
      </c>
      <c r="U140" s="17">
        <f>IF($O140="","",IF($A$5="Above ₹5 crore",IF(AND(MONTH($O140)&gt;=4,MONTH($O140)&lt;=9),"H1 ","H2 "),"")&amp;"FY "&amp;(YEAR($O140)-(MONTH($O140)&lt;4))&amp;"-"&amp;RIGHT((YEAR($O140)-(MONTH($O140)&lt;4))+1,2))</f>
        <v/>
      </c>
      <c r="V140" s="15" t="n"/>
    </row>
    <row r="141">
      <c r="A141" s="12" t="n"/>
      <c r="B141" s="13" t="n"/>
      <c r="C141" s="15" t="n"/>
      <c r="D141" s="12" t="n"/>
      <c r="E141" s="15" t="n"/>
      <c r="F141" s="12" t="n"/>
      <c r="G141" s="15" t="n"/>
      <c r="H141" s="15" t="n"/>
      <c r="I141" s="15" t="n"/>
      <c r="J141" s="16" t="n"/>
      <c r="K141" s="15" t="n"/>
      <c r="L141" s="15" t="n"/>
      <c r="M141" s="15" t="n"/>
      <c r="N141" s="15" t="n"/>
      <c r="O141" s="13" t="n"/>
      <c r="P141" s="17">
        <f>IF($A141="","",I141-L141-M141-N141)</f>
        <v/>
      </c>
      <c r="Q141" s="18">
        <f>IF(OR($A141="",$B141="",$G141=""),"",IF($G141="Inputs",EDATE($B141,12)-1,IF($G141="Capital goods",EDATE($B141,36)-1,"No limit")))</f>
        <v/>
      </c>
      <c r="R141" s="19">
        <f>IF(OR(P141="",NOT(ISNUMBER(Q141))),"",IF(P141&lt;=0,"",Q141-$D$5))</f>
        <v/>
      </c>
      <c r="S141" s="17">
        <f>IF($A141="","",IF(P141&lt;0,"Check quantities",IF(P141=0,"Closed",IF(AND(ISNUMBER(Q141),$D$5&gt;Q141),"Overdue: deemed supply","Open"))))</f>
        <v/>
      </c>
      <c r="T141" s="17">
        <f>IF($B141="","",IF($A$5="Above ₹5 crore",IF(AND(MONTH($B141)&gt;=4,MONTH($B141)&lt;=9),"H1 ","H2 "),"")&amp;"FY "&amp;(YEAR($B141)-(MONTH($B141)&lt;4))&amp;"-"&amp;RIGHT((YEAR($B141)-(MONTH($B141)&lt;4))+1,2))</f>
        <v/>
      </c>
      <c r="U141" s="17">
        <f>IF($O141="","",IF($A$5="Above ₹5 crore",IF(AND(MONTH($O141)&gt;=4,MONTH($O141)&lt;=9),"H1 ","H2 "),"")&amp;"FY "&amp;(YEAR($O141)-(MONTH($O141)&lt;4))&amp;"-"&amp;RIGHT((YEAR($O141)-(MONTH($O141)&lt;4))+1,2))</f>
        <v/>
      </c>
      <c r="V141" s="15" t="n"/>
    </row>
    <row r="142">
      <c r="A142" s="12" t="n"/>
      <c r="B142" s="13" t="n"/>
      <c r="C142" s="15" t="n"/>
      <c r="D142" s="12" t="n"/>
      <c r="E142" s="15" t="n"/>
      <c r="F142" s="12" t="n"/>
      <c r="G142" s="15" t="n"/>
      <c r="H142" s="15" t="n"/>
      <c r="I142" s="15" t="n"/>
      <c r="J142" s="16" t="n"/>
      <c r="K142" s="15" t="n"/>
      <c r="L142" s="15" t="n"/>
      <c r="M142" s="15" t="n"/>
      <c r="N142" s="15" t="n"/>
      <c r="O142" s="13" t="n"/>
      <c r="P142" s="17">
        <f>IF($A142="","",I142-L142-M142-N142)</f>
        <v/>
      </c>
      <c r="Q142" s="18">
        <f>IF(OR($A142="",$B142="",$G142=""),"",IF($G142="Inputs",EDATE($B142,12)-1,IF($G142="Capital goods",EDATE($B142,36)-1,"No limit")))</f>
        <v/>
      </c>
      <c r="R142" s="19">
        <f>IF(OR(P142="",NOT(ISNUMBER(Q142))),"",IF(P142&lt;=0,"",Q142-$D$5))</f>
        <v/>
      </c>
      <c r="S142" s="17">
        <f>IF($A142="","",IF(P142&lt;0,"Check quantities",IF(P142=0,"Closed",IF(AND(ISNUMBER(Q142),$D$5&gt;Q142),"Overdue: deemed supply","Open"))))</f>
        <v/>
      </c>
      <c r="T142" s="17">
        <f>IF($B142="","",IF($A$5="Above ₹5 crore",IF(AND(MONTH($B142)&gt;=4,MONTH($B142)&lt;=9),"H1 ","H2 "),"")&amp;"FY "&amp;(YEAR($B142)-(MONTH($B142)&lt;4))&amp;"-"&amp;RIGHT((YEAR($B142)-(MONTH($B142)&lt;4))+1,2))</f>
        <v/>
      </c>
      <c r="U142" s="17">
        <f>IF($O142="","",IF($A$5="Above ₹5 crore",IF(AND(MONTH($O142)&gt;=4,MONTH($O142)&lt;=9),"H1 ","H2 "),"")&amp;"FY "&amp;(YEAR($O142)-(MONTH($O142)&lt;4))&amp;"-"&amp;RIGHT((YEAR($O142)-(MONTH($O142)&lt;4))+1,2))</f>
        <v/>
      </c>
      <c r="V142" s="15" t="n"/>
    </row>
    <row r="143">
      <c r="A143" s="12" t="n"/>
      <c r="B143" s="13" t="n"/>
      <c r="C143" s="15" t="n"/>
      <c r="D143" s="12" t="n"/>
      <c r="E143" s="15" t="n"/>
      <c r="F143" s="12" t="n"/>
      <c r="G143" s="15" t="n"/>
      <c r="H143" s="15" t="n"/>
      <c r="I143" s="15" t="n"/>
      <c r="J143" s="16" t="n"/>
      <c r="K143" s="15" t="n"/>
      <c r="L143" s="15" t="n"/>
      <c r="M143" s="15" t="n"/>
      <c r="N143" s="15" t="n"/>
      <c r="O143" s="13" t="n"/>
      <c r="P143" s="17">
        <f>IF($A143="","",I143-L143-M143-N143)</f>
        <v/>
      </c>
      <c r="Q143" s="18">
        <f>IF(OR($A143="",$B143="",$G143=""),"",IF($G143="Inputs",EDATE($B143,12)-1,IF($G143="Capital goods",EDATE($B143,36)-1,"No limit")))</f>
        <v/>
      </c>
      <c r="R143" s="19">
        <f>IF(OR(P143="",NOT(ISNUMBER(Q143))),"",IF(P143&lt;=0,"",Q143-$D$5))</f>
        <v/>
      </c>
      <c r="S143" s="17">
        <f>IF($A143="","",IF(P143&lt;0,"Check quantities",IF(P143=0,"Closed",IF(AND(ISNUMBER(Q143),$D$5&gt;Q143),"Overdue: deemed supply","Open"))))</f>
        <v/>
      </c>
      <c r="T143" s="17">
        <f>IF($B143="","",IF($A$5="Above ₹5 crore",IF(AND(MONTH($B143)&gt;=4,MONTH($B143)&lt;=9),"H1 ","H2 "),"")&amp;"FY "&amp;(YEAR($B143)-(MONTH($B143)&lt;4))&amp;"-"&amp;RIGHT((YEAR($B143)-(MONTH($B143)&lt;4))+1,2))</f>
        <v/>
      </c>
      <c r="U143" s="17">
        <f>IF($O143="","",IF($A$5="Above ₹5 crore",IF(AND(MONTH($O143)&gt;=4,MONTH($O143)&lt;=9),"H1 ","H2 "),"")&amp;"FY "&amp;(YEAR($O143)-(MONTH($O143)&lt;4))&amp;"-"&amp;RIGHT((YEAR($O143)-(MONTH($O143)&lt;4))+1,2))</f>
        <v/>
      </c>
      <c r="V143" s="15" t="n"/>
    </row>
    <row r="144">
      <c r="A144" s="12" t="n"/>
      <c r="B144" s="13" t="n"/>
      <c r="C144" s="15" t="n"/>
      <c r="D144" s="12" t="n"/>
      <c r="E144" s="15" t="n"/>
      <c r="F144" s="12" t="n"/>
      <c r="G144" s="15" t="n"/>
      <c r="H144" s="15" t="n"/>
      <c r="I144" s="15" t="n"/>
      <c r="J144" s="16" t="n"/>
      <c r="K144" s="15" t="n"/>
      <c r="L144" s="15" t="n"/>
      <c r="M144" s="15" t="n"/>
      <c r="N144" s="15" t="n"/>
      <c r="O144" s="13" t="n"/>
      <c r="P144" s="17">
        <f>IF($A144="","",I144-L144-M144-N144)</f>
        <v/>
      </c>
      <c r="Q144" s="18">
        <f>IF(OR($A144="",$B144="",$G144=""),"",IF($G144="Inputs",EDATE($B144,12)-1,IF($G144="Capital goods",EDATE($B144,36)-1,"No limit")))</f>
        <v/>
      </c>
      <c r="R144" s="19">
        <f>IF(OR(P144="",NOT(ISNUMBER(Q144))),"",IF(P144&lt;=0,"",Q144-$D$5))</f>
        <v/>
      </c>
      <c r="S144" s="17">
        <f>IF($A144="","",IF(P144&lt;0,"Check quantities",IF(P144=0,"Closed",IF(AND(ISNUMBER(Q144),$D$5&gt;Q144),"Overdue: deemed supply","Open"))))</f>
        <v/>
      </c>
      <c r="T144" s="17">
        <f>IF($B144="","",IF($A$5="Above ₹5 crore",IF(AND(MONTH($B144)&gt;=4,MONTH($B144)&lt;=9),"H1 ","H2 "),"")&amp;"FY "&amp;(YEAR($B144)-(MONTH($B144)&lt;4))&amp;"-"&amp;RIGHT((YEAR($B144)-(MONTH($B144)&lt;4))+1,2))</f>
        <v/>
      </c>
      <c r="U144" s="17">
        <f>IF($O144="","",IF($A$5="Above ₹5 crore",IF(AND(MONTH($O144)&gt;=4,MONTH($O144)&lt;=9),"H1 ","H2 "),"")&amp;"FY "&amp;(YEAR($O144)-(MONTH($O144)&lt;4))&amp;"-"&amp;RIGHT((YEAR($O144)-(MONTH($O144)&lt;4))+1,2))</f>
        <v/>
      </c>
      <c r="V144" s="15" t="n"/>
    </row>
    <row r="145">
      <c r="A145" s="12" t="n"/>
      <c r="B145" s="13" t="n"/>
      <c r="C145" s="15" t="n"/>
      <c r="D145" s="12" t="n"/>
      <c r="E145" s="15" t="n"/>
      <c r="F145" s="12" t="n"/>
      <c r="G145" s="15" t="n"/>
      <c r="H145" s="15" t="n"/>
      <c r="I145" s="15" t="n"/>
      <c r="J145" s="16" t="n"/>
      <c r="K145" s="15" t="n"/>
      <c r="L145" s="15" t="n"/>
      <c r="M145" s="15" t="n"/>
      <c r="N145" s="15" t="n"/>
      <c r="O145" s="13" t="n"/>
      <c r="P145" s="17">
        <f>IF($A145="","",I145-L145-M145-N145)</f>
        <v/>
      </c>
      <c r="Q145" s="18">
        <f>IF(OR($A145="",$B145="",$G145=""),"",IF($G145="Inputs",EDATE($B145,12)-1,IF($G145="Capital goods",EDATE($B145,36)-1,"No limit")))</f>
        <v/>
      </c>
      <c r="R145" s="19">
        <f>IF(OR(P145="",NOT(ISNUMBER(Q145))),"",IF(P145&lt;=0,"",Q145-$D$5))</f>
        <v/>
      </c>
      <c r="S145" s="17">
        <f>IF($A145="","",IF(P145&lt;0,"Check quantities",IF(P145=0,"Closed",IF(AND(ISNUMBER(Q145),$D$5&gt;Q145),"Overdue: deemed supply","Open"))))</f>
        <v/>
      </c>
      <c r="T145" s="17">
        <f>IF($B145="","",IF($A$5="Above ₹5 crore",IF(AND(MONTH($B145)&gt;=4,MONTH($B145)&lt;=9),"H1 ","H2 "),"")&amp;"FY "&amp;(YEAR($B145)-(MONTH($B145)&lt;4))&amp;"-"&amp;RIGHT((YEAR($B145)-(MONTH($B145)&lt;4))+1,2))</f>
        <v/>
      </c>
      <c r="U145" s="17">
        <f>IF($O145="","",IF($A$5="Above ₹5 crore",IF(AND(MONTH($O145)&gt;=4,MONTH($O145)&lt;=9),"H1 ","H2 "),"")&amp;"FY "&amp;(YEAR($O145)-(MONTH($O145)&lt;4))&amp;"-"&amp;RIGHT((YEAR($O145)-(MONTH($O145)&lt;4))+1,2))</f>
        <v/>
      </c>
      <c r="V145" s="15" t="n"/>
    </row>
    <row r="146">
      <c r="A146" s="12" t="n"/>
      <c r="B146" s="13" t="n"/>
      <c r="C146" s="15" t="n"/>
      <c r="D146" s="12" t="n"/>
      <c r="E146" s="15" t="n"/>
      <c r="F146" s="12" t="n"/>
      <c r="G146" s="15" t="n"/>
      <c r="H146" s="15" t="n"/>
      <c r="I146" s="15" t="n"/>
      <c r="J146" s="16" t="n"/>
      <c r="K146" s="15" t="n"/>
      <c r="L146" s="15" t="n"/>
      <c r="M146" s="15" t="n"/>
      <c r="N146" s="15" t="n"/>
      <c r="O146" s="13" t="n"/>
      <c r="P146" s="17">
        <f>IF($A146="","",I146-L146-M146-N146)</f>
        <v/>
      </c>
      <c r="Q146" s="18">
        <f>IF(OR($A146="",$B146="",$G146=""),"",IF($G146="Inputs",EDATE($B146,12)-1,IF($G146="Capital goods",EDATE($B146,36)-1,"No limit")))</f>
        <v/>
      </c>
      <c r="R146" s="19">
        <f>IF(OR(P146="",NOT(ISNUMBER(Q146))),"",IF(P146&lt;=0,"",Q146-$D$5))</f>
        <v/>
      </c>
      <c r="S146" s="17">
        <f>IF($A146="","",IF(P146&lt;0,"Check quantities",IF(P146=0,"Closed",IF(AND(ISNUMBER(Q146),$D$5&gt;Q146),"Overdue: deemed supply","Open"))))</f>
        <v/>
      </c>
      <c r="T146" s="17">
        <f>IF($B146="","",IF($A$5="Above ₹5 crore",IF(AND(MONTH($B146)&gt;=4,MONTH($B146)&lt;=9),"H1 ","H2 "),"")&amp;"FY "&amp;(YEAR($B146)-(MONTH($B146)&lt;4))&amp;"-"&amp;RIGHT((YEAR($B146)-(MONTH($B146)&lt;4))+1,2))</f>
        <v/>
      </c>
      <c r="U146" s="17">
        <f>IF($O146="","",IF($A$5="Above ₹5 crore",IF(AND(MONTH($O146)&gt;=4,MONTH($O146)&lt;=9),"H1 ","H2 "),"")&amp;"FY "&amp;(YEAR($O146)-(MONTH($O146)&lt;4))&amp;"-"&amp;RIGHT((YEAR($O146)-(MONTH($O146)&lt;4))+1,2))</f>
        <v/>
      </c>
      <c r="V146" s="15" t="n"/>
    </row>
    <row r="147">
      <c r="A147" s="12" t="n"/>
      <c r="B147" s="13" t="n"/>
      <c r="C147" s="15" t="n"/>
      <c r="D147" s="12" t="n"/>
      <c r="E147" s="15" t="n"/>
      <c r="F147" s="12" t="n"/>
      <c r="G147" s="15" t="n"/>
      <c r="H147" s="15" t="n"/>
      <c r="I147" s="15" t="n"/>
      <c r="J147" s="16" t="n"/>
      <c r="K147" s="15" t="n"/>
      <c r="L147" s="15" t="n"/>
      <c r="M147" s="15" t="n"/>
      <c r="N147" s="15" t="n"/>
      <c r="O147" s="13" t="n"/>
      <c r="P147" s="17">
        <f>IF($A147="","",I147-L147-M147-N147)</f>
        <v/>
      </c>
      <c r="Q147" s="18">
        <f>IF(OR($A147="",$B147="",$G147=""),"",IF($G147="Inputs",EDATE($B147,12)-1,IF($G147="Capital goods",EDATE($B147,36)-1,"No limit")))</f>
        <v/>
      </c>
      <c r="R147" s="19">
        <f>IF(OR(P147="",NOT(ISNUMBER(Q147))),"",IF(P147&lt;=0,"",Q147-$D$5))</f>
        <v/>
      </c>
      <c r="S147" s="17">
        <f>IF($A147="","",IF(P147&lt;0,"Check quantities",IF(P147=0,"Closed",IF(AND(ISNUMBER(Q147),$D$5&gt;Q147),"Overdue: deemed supply","Open"))))</f>
        <v/>
      </c>
      <c r="T147" s="17">
        <f>IF($B147="","",IF($A$5="Above ₹5 crore",IF(AND(MONTH($B147)&gt;=4,MONTH($B147)&lt;=9),"H1 ","H2 "),"")&amp;"FY "&amp;(YEAR($B147)-(MONTH($B147)&lt;4))&amp;"-"&amp;RIGHT((YEAR($B147)-(MONTH($B147)&lt;4))+1,2))</f>
        <v/>
      </c>
      <c r="U147" s="17">
        <f>IF($O147="","",IF($A$5="Above ₹5 crore",IF(AND(MONTH($O147)&gt;=4,MONTH($O147)&lt;=9),"H1 ","H2 "),"")&amp;"FY "&amp;(YEAR($O147)-(MONTH($O147)&lt;4))&amp;"-"&amp;RIGHT((YEAR($O147)-(MONTH($O147)&lt;4))+1,2))</f>
        <v/>
      </c>
      <c r="V147" s="15" t="n"/>
    </row>
    <row r="148">
      <c r="A148" s="12" t="n"/>
      <c r="B148" s="13" t="n"/>
      <c r="C148" s="15" t="n"/>
      <c r="D148" s="12" t="n"/>
      <c r="E148" s="15" t="n"/>
      <c r="F148" s="12" t="n"/>
      <c r="G148" s="15" t="n"/>
      <c r="H148" s="15" t="n"/>
      <c r="I148" s="15" t="n"/>
      <c r="J148" s="16" t="n"/>
      <c r="K148" s="15" t="n"/>
      <c r="L148" s="15" t="n"/>
      <c r="M148" s="15" t="n"/>
      <c r="N148" s="15" t="n"/>
      <c r="O148" s="13" t="n"/>
      <c r="P148" s="17">
        <f>IF($A148="","",I148-L148-M148-N148)</f>
        <v/>
      </c>
      <c r="Q148" s="18">
        <f>IF(OR($A148="",$B148="",$G148=""),"",IF($G148="Inputs",EDATE($B148,12)-1,IF($G148="Capital goods",EDATE($B148,36)-1,"No limit")))</f>
        <v/>
      </c>
      <c r="R148" s="19">
        <f>IF(OR(P148="",NOT(ISNUMBER(Q148))),"",IF(P148&lt;=0,"",Q148-$D$5))</f>
        <v/>
      </c>
      <c r="S148" s="17">
        <f>IF($A148="","",IF(P148&lt;0,"Check quantities",IF(P148=0,"Closed",IF(AND(ISNUMBER(Q148),$D$5&gt;Q148),"Overdue: deemed supply","Open"))))</f>
        <v/>
      </c>
      <c r="T148" s="17">
        <f>IF($B148="","",IF($A$5="Above ₹5 crore",IF(AND(MONTH($B148)&gt;=4,MONTH($B148)&lt;=9),"H1 ","H2 "),"")&amp;"FY "&amp;(YEAR($B148)-(MONTH($B148)&lt;4))&amp;"-"&amp;RIGHT((YEAR($B148)-(MONTH($B148)&lt;4))+1,2))</f>
        <v/>
      </c>
      <c r="U148" s="17">
        <f>IF($O148="","",IF($A$5="Above ₹5 crore",IF(AND(MONTH($O148)&gt;=4,MONTH($O148)&lt;=9),"H1 ","H2 "),"")&amp;"FY "&amp;(YEAR($O148)-(MONTH($O148)&lt;4))&amp;"-"&amp;RIGHT((YEAR($O148)-(MONTH($O148)&lt;4))+1,2))</f>
        <v/>
      </c>
      <c r="V148" s="15" t="n"/>
    </row>
    <row r="149">
      <c r="A149" s="12" t="n"/>
      <c r="B149" s="13" t="n"/>
      <c r="C149" s="15" t="n"/>
      <c r="D149" s="12" t="n"/>
      <c r="E149" s="15" t="n"/>
      <c r="F149" s="12" t="n"/>
      <c r="G149" s="15" t="n"/>
      <c r="H149" s="15" t="n"/>
      <c r="I149" s="15" t="n"/>
      <c r="J149" s="16" t="n"/>
      <c r="K149" s="15" t="n"/>
      <c r="L149" s="15" t="n"/>
      <c r="M149" s="15" t="n"/>
      <c r="N149" s="15" t="n"/>
      <c r="O149" s="13" t="n"/>
      <c r="P149" s="17">
        <f>IF($A149="","",I149-L149-M149-N149)</f>
        <v/>
      </c>
      <c r="Q149" s="18">
        <f>IF(OR($A149="",$B149="",$G149=""),"",IF($G149="Inputs",EDATE($B149,12)-1,IF($G149="Capital goods",EDATE($B149,36)-1,"No limit")))</f>
        <v/>
      </c>
      <c r="R149" s="19">
        <f>IF(OR(P149="",NOT(ISNUMBER(Q149))),"",IF(P149&lt;=0,"",Q149-$D$5))</f>
        <v/>
      </c>
      <c r="S149" s="17">
        <f>IF($A149="","",IF(P149&lt;0,"Check quantities",IF(P149=0,"Closed",IF(AND(ISNUMBER(Q149),$D$5&gt;Q149),"Overdue: deemed supply","Open"))))</f>
        <v/>
      </c>
      <c r="T149" s="17">
        <f>IF($B149="","",IF($A$5="Above ₹5 crore",IF(AND(MONTH($B149)&gt;=4,MONTH($B149)&lt;=9),"H1 ","H2 "),"")&amp;"FY "&amp;(YEAR($B149)-(MONTH($B149)&lt;4))&amp;"-"&amp;RIGHT((YEAR($B149)-(MONTH($B149)&lt;4))+1,2))</f>
        <v/>
      </c>
      <c r="U149" s="17">
        <f>IF($O149="","",IF($A$5="Above ₹5 crore",IF(AND(MONTH($O149)&gt;=4,MONTH($O149)&lt;=9),"H1 ","H2 "),"")&amp;"FY "&amp;(YEAR($O149)-(MONTH($O149)&lt;4))&amp;"-"&amp;RIGHT((YEAR($O149)-(MONTH($O149)&lt;4))+1,2))</f>
        <v/>
      </c>
      <c r="V149" s="15" t="n"/>
    </row>
    <row r="150">
      <c r="A150" s="12" t="n"/>
      <c r="B150" s="13" t="n"/>
      <c r="C150" s="15" t="n"/>
      <c r="D150" s="12" t="n"/>
      <c r="E150" s="15" t="n"/>
      <c r="F150" s="12" t="n"/>
      <c r="G150" s="15" t="n"/>
      <c r="H150" s="15" t="n"/>
      <c r="I150" s="15" t="n"/>
      <c r="J150" s="16" t="n"/>
      <c r="K150" s="15" t="n"/>
      <c r="L150" s="15" t="n"/>
      <c r="M150" s="15" t="n"/>
      <c r="N150" s="15" t="n"/>
      <c r="O150" s="13" t="n"/>
      <c r="P150" s="17">
        <f>IF($A150="","",I150-L150-M150-N150)</f>
        <v/>
      </c>
      <c r="Q150" s="18">
        <f>IF(OR($A150="",$B150="",$G150=""),"",IF($G150="Inputs",EDATE($B150,12)-1,IF($G150="Capital goods",EDATE($B150,36)-1,"No limit")))</f>
        <v/>
      </c>
      <c r="R150" s="19">
        <f>IF(OR(P150="",NOT(ISNUMBER(Q150))),"",IF(P150&lt;=0,"",Q150-$D$5))</f>
        <v/>
      </c>
      <c r="S150" s="17">
        <f>IF($A150="","",IF(P150&lt;0,"Check quantities",IF(P150=0,"Closed",IF(AND(ISNUMBER(Q150),$D$5&gt;Q150),"Overdue: deemed supply","Open"))))</f>
        <v/>
      </c>
      <c r="T150" s="17">
        <f>IF($B150="","",IF($A$5="Above ₹5 crore",IF(AND(MONTH($B150)&gt;=4,MONTH($B150)&lt;=9),"H1 ","H2 "),"")&amp;"FY "&amp;(YEAR($B150)-(MONTH($B150)&lt;4))&amp;"-"&amp;RIGHT((YEAR($B150)-(MONTH($B150)&lt;4))+1,2))</f>
        <v/>
      </c>
      <c r="U150" s="17">
        <f>IF($O150="","",IF($A$5="Above ₹5 crore",IF(AND(MONTH($O150)&gt;=4,MONTH($O150)&lt;=9),"H1 ","H2 "),"")&amp;"FY "&amp;(YEAR($O150)-(MONTH($O150)&lt;4))&amp;"-"&amp;RIGHT((YEAR($O150)-(MONTH($O150)&lt;4))+1,2))</f>
        <v/>
      </c>
      <c r="V150" s="15" t="n"/>
    </row>
    <row r="151">
      <c r="A151" s="12" t="n"/>
      <c r="B151" s="13" t="n"/>
      <c r="C151" s="15" t="n"/>
      <c r="D151" s="12" t="n"/>
      <c r="E151" s="15" t="n"/>
      <c r="F151" s="12" t="n"/>
      <c r="G151" s="15" t="n"/>
      <c r="H151" s="15" t="n"/>
      <c r="I151" s="15" t="n"/>
      <c r="J151" s="16" t="n"/>
      <c r="K151" s="15" t="n"/>
      <c r="L151" s="15" t="n"/>
      <c r="M151" s="15" t="n"/>
      <c r="N151" s="15" t="n"/>
      <c r="O151" s="13" t="n"/>
      <c r="P151" s="17">
        <f>IF($A151="","",I151-L151-M151-N151)</f>
        <v/>
      </c>
      <c r="Q151" s="18">
        <f>IF(OR($A151="",$B151="",$G151=""),"",IF($G151="Inputs",EDATE($B151,12)-1,IF($G151="Capital goods",EDATE($B151,36)-1,"No limit")))</f>
        <v/>
      </c>
      <c r="R151" s="19">
        <f>IF(OR(P151="",NOT(ISNUMBER(Q151))),"",IF(P151&lt;=0,"",Q151-$D$5))</f>
        <v/>
      </c>
      <c r="S151" s="17">
        <f>IF($A151="","",IF(P151&lt;0,"Check quantities",IF(P151=0,"Closed",IF(AND(ISNUMBER(Q151),$D$5&gt;Q151),"Overdue: deemed supply","Open"))))</f>
        <v/>
      </c>
      <c r="T151" s="17">
        <f>IF($B151="","",IF($A$5="Above ₹5 crore",IF(AND(MONTH($B151)&gt;=4,MONTH($B151)&lt;=9),"H1 ","H2 "),"")&amp;"FY "&amp;(YEAR($B151)-(MONTH($B151)&lt;4))&amp;"-"&amp;RIGHT((YEAR($B151)-(MONTH($B151)&lt;4))+1,2))</f>
        <v/>
      </c>
      <c r="U151" s="17">
        <f>IF($O151="","",IF($A$5="Above ₹5 crore",IF(AND(MONTH($O151)&gt;=4,MONTH($O151)&lt;=9),"H1 ","H2 "),"")&amp;"FY "&amp;(YEAR($O151)-(MONTH($O151)&lt;4))&amp;"-"&amp;RIGHT((YEAR($O151)-(MONTH($O151)&lt;4))+1,2))</f>
        <v/>
      </c>
      <c r="V151" s="15" t="n"/>
    </row>
    <row r="152">
      <c r="A152" s="12" t="n"/>
      <c r="B152" s="13" t="n"/>
      <c r="C152" s="15" t="n"/>
      <c r="D152" s="12" t="n"/>
      <c r="E152" s="15" t="n"/>
      <c r="F152" s="12" t="n"/>
      <c r="G152" s="15" t="n"/>
      <c r="H152" s="15" t="n"/>
      <c r="I152" s="15" t="n"/>
      <c r="J152" s="16" t="n"/>
      <c r="K152" s="15" t="n"/>
      <c r="L152" s="15" t="n"/>
      <c r="M152" s="15" t="n"/>
      <c r="N152" s="15" t="n"/>
      <c r="O152" s="13" t="n"/>
      <c r="P152" s="17">
        <f>IF($A152="","",I152-L152-M152-N152)</f>
        <v/>
      </c>
      <c r="Q152" s="18">
        <f>IF(OR($A152="",$B152="",$G152=""),"",IF($G152="Inputs",EDATE($B152,12)-1,IF($G152="Capital goods",EDATE($B152,36)-1,"No limit")))</f>
        <v/>
      </c>
      <c r="R152" s="19">
        <f>IF(OR(P152="",NOT(ISNUMBER(Q152))),"",IF(P152&lt;=0,"",Q152-$D$5))</f>
        <v/>
      </c>
      <c r="S152" s="17">
        <f>IF($A152="","",IF(P152&lt;0,"Check quantities",IF(P152=0,"Closed",IF(AND(ISNUMBER(Q152),$D$5&gt;Q152),"Overdue: deemed supply","Open"))))</f>
        <v/>
      </c>
      <c r="T152" s="17">
        <f>IF($B152="","",IF($A$5="Above ₹5 crore",IF(AND(MONTH($B152)&gt;=4,MONTH($B152)&lt;=9),"H1 ","H2 "),"")&amp;"FY "&amp;(YEAR($B152)-(MONTH($B152)&lt;4))&amp;"-"&amp;RIGHT((YEAR($B152)-(MONTH($B152)&lt;4))+1,2))</f>
        <v/>
      </c>
      <c r="U152" s="17">
        <f>IF($O152="","",IF($A$5="Above ₹5 crore",IF(AND(MONTH($O152)&gt;=4,MONTH($O152)&lt;=9),"H1 ","H2 "),"")&amp;"FY "&amp;(YEAR($O152)-(MONTH($O152)&lt;4))&amp;"-"&amp;RIGHT((YEAR($O152)-(MONTH($O152)&lt;4))+1,2))</f>
        <v/>
      </c>
      <c r="V152" s="15" t="n"/>
    </row>
    <row r="153">
      <c r="A153" s="12" t="n"/>
      <c r="B153" s="13" t="n"/>
      <c r="C153" s="15" t="n"/>
      <c r="D153" s="12" t="n"/>
      <c r="E153" s="15" t="n"/>
      <c r="F153" s="12" t="n"/>
      <c r="G153" s="15" t="n"/>
      <c r="H153" s="15" t="n"/>
      <c r="I153" s="15" t="n"/>
      <c r="J153" s="16" t="n"/>
      <c r="K153" s="15" t="n"/>
      <c r="L153" s="15" t="n"/>
      <c r="M153" s="15" t="n"/>
      <c r="N153" s="15" t="n"/>
      <c r="O153" s="13" t="n"/>
      <c r="P153" s="17">
        <f>IF($A153="","",I153-L153-M153-N153)</f>
        <v/>
      </c>
      <c r="Q153" s="18">
        <f>IF(OR($A153="",$B153="",$G153=""),"",IF($G153="Inputs",EDATE($B153,12)-1,IF($G153="Capital goods",EDATE($B153,36)-1,"No limit")))</f>
        <v/>
      </c>
      <c r="R153" s="19">
        <f>IF(OR(P153="",NOT(ISNUMBER(Q153))),"",IF(P153&lt;=0,"",Q153-$D$5))</f>
        <v/>
      </c>
      <c r="S153" s="17">
        <f>IF($A153="","",IF(P153&lt;0,"Check quantities",IF(P153=0,"Closed",IF(AND(ISNUMBER(Q153),$D$5&gt;Q153),"Overdue: deemed supply","Open"))))</f>
        <v/>
      </c>
      <c r="T153" s="17">
        <f>IF($B153="","",IF($A$5="Above ₹5 crore",IF(AND(MONTH($B153)&gt;=4,MONTH($B153)&lt;=9),"H1 ","H2 "),"")&amp;"FY "&amp;(YEAR($B153)-(MONTH($B153)&lt;4))&amp;"-"&amp;RIGHT((YEAR($B153)-(MONTH($B153)&lt;4))+1,2))</f>
        <v/>
      </c>
      <c r="U153" s="17">
        <f>IF($O153="","",IF($A$5="Above ₹5 crore",IF(AND(MONTH($O153)&gt;=4,MONTH($O153)&lt;=9),"H1 ","H2 "),"")&amp;"FY "&amp;(YEAR($O153)-(MONTH($O153)&lt;4))&amp;"-"&amp;RIGHT((YEAR($O153)-(MONTH($O153)&lt;4))+1,2))</f>
        <v/>
      </c>
      <c r="V153" s="15" t="n"/>
    </row>
    <row r="154">
      <c r="A154" s="12" t="n"/>
      <c r="B154" s="13" t="n"/>
      <c r="C154" s="15" t="n"/>
      <c r="D154" s="12" t="n"/>
      <c r="E154" s="15" t="n"/>
      <c r="F154" s="12" t="n"/>
      <c r="G154" s="15" t="n"/>
      <c r="H154" s="15" t="n"/>
      <c r="I154" s="15" t="n"/>
      <c r="J154" s="16" t="n"/>
      <c r="K154" s="15" t="n"/>
      <c r="L154" s="15" t="n"/>
      <c r="M154" s="15" t="n"/>
      <c r="N154" s="15" t="n"/>
      <c r="O154" s="13" t="n"/>
      <c r="P154" s="17">
        <f>IF($A154="","",I154-L154-M154-N154)</f>
        <v/>
      </c>
      <c r="Q154" s="18">
        <f>IF(OR($A154="",$B154="",$G154=""),"",IF($G154="Inputs",EDATE($B154,12)-1,IF($G154="Capital goods",EDATE($B154,36)-1,"No limit")))</f>
        <v/>
      </c>
      <c r="R154" s="19">
        <f>IF(OR(P154="",NOT(ISNUMBER(Q154))),"",IF(P154&lt;=0,"",Q154-$D$5))</f>
        <v/>
      </c>
      <c r="S154" s="17">
        <f>IF($A154="","",IF(P154&lt;0,"Check quantities",IF(P154=0,"Closed",IF(AND(ISNUMBER(Q154),$D$5&gt;Q154),"Overdue: deemed supply","Open"))))</f>
        <v/>
      </c>
      <c r="T154" s="17">
        <f>IF($B154="","",IF($A$5="Above ₹5 crore",IF(AND(MONTH($B154)&gt;=4,MONTH($B154)&lt;=9),"H1 ","H2 "),"")&amp;"FY "&amp;(YEAR($B154)-(MONTH($B154)&lt;4))&amp;"-"&amp;RIGHT((YEAR($B154)-(MONTH($B154)&lt;4))+1,2))</f>
        <v/>
      </c>
      <c r="U154" s="17">
        <f>IF($O154="","",IF($A$5="Above ₹5 crore",IF(AND(MONTH($O154)&gt;=4,MONTH($O154)&lt;=9),"H1 ","H2 "),"")&amp;"FY "&amp;(YEAR($O154)-(MONTH($O154)&lt;4))&amp;"-"&amp;RIGHT((YEAR($O154)-(MONTH($O154)&lt;4))+1,2))</f>
        <v/>
      </c>
      <c r="V154" s="15" t="n"/>
    </row>
    <row r="155">
      <c r="A155" s="12" t="n"/>
      <c r="B155" s="13" t="n"/>
      <c r="C155" s="15" t="n"/>
      <c r="D155" s="12" t="n"/>
      <c r="E155" s="15" t="n"/>
      <c r="F155" s="12" t="n"/>
      <c r="G155" s="15" t="n"/>
      <c r="H155" s="15" t="n"/>
      <c r="I155" s="15" t="n"/>
      <c r="J155" s="16" t="n"/>
      <c r="K155" s="15" t="n"/>
      <c r="L155" s="15" t="n"/>
      <c r="M155" s="15" t="n"/>
      <c r="N155" s="15" t="n"/>
      <c r="O155" s="13" t="n"/>
      <c r="P155" s="17">
        <f>IF($A155="","",I155-L155-M155-N155)</f>
        <v/>
      </c>
      <c r="Q155" s="18">
        <f>IF(OR($A155="",$B155="",$G155=""),"",IF($G155="Inputs",EDATE($B155,12)-1,IF($G155="Capital goods",EDATE($B155,36)-1,"No limit")))</f>
        <v/>
      </c>
      <c r="R155" s="19">
        <f>IF(OR(P155="",NOT(ISNUMBER(Q155))),"",IF(P155&lt;=0,"",Q155-$D$5))</f>
        <v/>
      </c>
      <c r="S155" s="17">
        <f>IF($A155="","",IF(P155&lt;0,"Check quantities",IF(P155=0,"Closed",IF(AND(ISNUMBER(Q155),$D$5&gt;Q155),"Overdue: deemed supply","Open"))))</f>
        <v/>
      </c>
      <c r="T155" s="17">
        <f>IF($B155="","",IF($A$5="Above ₹5 crore",IF(AND(MONTH($B155)&gt;=4,MONTH($B155)&lt;=9),"H1 ","H2 "),"")&amp;"FY "&amp;(YEAR($B155)-(MONTH($B155)&lt;4))&amp;"-"&amp;RIGHT((YEAR($B155)-(MONTH($B155)&lt;4))+1,2))</f>
        <v/>
      </c>
      <c r="U155" s="17">
        <f>IF($O155="","",IF($A$5="Above ₹5 crore",IF(AND(MONTH($O155)&gt;=4,MONTH($O155)&lt;=9),"H1 ","H2 "),"")&amp;"FY "&amp;(YEAR($O155)-(MONTH($O155)&lt;4))&amp;"-"&amp;RIGHT((YEAR($O155)-(MONTH($O155)&lt;4))+1,2))</f>
        <v/>
      </c>
      <c r="V155" s="15" t="n"/>
    </row>
    <row r="156">
      <c r="A156" s="12" t="n"/>
      <c r="B156" s="13" t="n"/>
      <c r="C156" s="15" t="n"/>
      <c r="D156" s="12" t="n"/>
      <c r="E156" s="15" t="n"/>
      <c r="F156" s="12" t="n"/>
      <c r="G156" s="15" t="n"/>
      <c r="H156" s="15" t="n"/>
      <c r="I156" s="15" t="n"/>
      <c r="J156" s="16" t="n"/>
      <c r="K156" s="15" t="n"/>
      <c r="L156" s="15" t="n"/>
      <c r="M156" s="15" t="n"/>
      <c r="N156" s="15" t="n"/>
      <c r="O156" s="13" t="n"/>
      <c r="P156" s="17">
        <f>IF($A156="","",I156-L156-M156-N156)</f>
        <v/>
      </c>
      <c r="Q156" s="18">
        <f>IF(OR($A156="",$B156="",$G156=""),"",IF($G156="Inputs",EDATE($B156,12)-1,IF($G156="Capital goods",EDATE($B156,36)-1,"No limit")))</f>
        <v/>
      </c>
      <c r="R156" s="19">
        <f>IF(OR(P156="",NOT(ISNUMBER(Q156))),"",IF(P156&lt;=0,"",Q156-$D$5))</f>
        <v/>
      </c>
      <c r="S156" s="17">
        <f>IF($A156="","",IF(P156&lt;0,"Check quantities",IF(P156=0,"Closed",IF(AND(ISNUMBER(Q156),$D$5&gt;Q156),"Overdue: deemed supply","Open"))))</f>
        <v/>
      </c>
      <c r="T156" s="17">
        <f>IF($B156="","",IF($A$5="Above ₹5 crore",IF(AND(MONTH($B156)&gt;=4,MONTH($B156)&lt;=9),"H1 ","H2 "),"")&amp;"FY "&amp;(YEAR($B156)-(MONTH($B156)&lt;4))&amp;"-"&amp;RIGHT((YEAR($B156)-(MONTH($B156)&lt;4))+1,2))</f>
        <v/>
      </c>
      <c r="U156" s="17">
        <f>IF($O156="","",IF($A$5="Above ₹5 crore",IF(AND(MONTH($O156)&gt;=4,MONTH($O156)&lt;=9),"H1 ","H2 "),"")&amp;"FY "&amp;(YEAR($O156)-(MONTH($O156)&lt;4))&amp;"-"&amp;RIGHT((YEAR($O156)-(MONTH($O156)&lt;4))+1,2))</f>
        <v/>
      </c>
      <c r="V156" s="15" t="n"/>
    </row>
    <row r="157">
      <c r="A157" s="12" t="n"/>
      <c r="B157" s="13" t="n"/>
      <c r="C157" s="15" t="n"/>
      <c r="D157" s="12" t="n"/>
      <c r="E157" s="15" t="n"/>
      <c r="F157" s="12" t="n"/>
      <c r="G157" s="15" t="n"/>
      <c r="H157" s="15" t="n"/>
      <c r="I157" s="15" t="n"/>
      <c r="J157" s="16" t="n"/>
      <c r="K157" s="15" t="n"/>
      <c r="L157" s="15" t="n"/>
      <c r="M157" s="15" t="n"/>
      <c r="N157" s="15" t="n"/>
      <c r="O157" s="13" t="n"/>
      <c r="P157" s="17">
        <f>IF($A157="","",I157-L157-M157-N157)</f>
        <v/>
      </c>
      <c r="Q157" s="18">
        <f>IF(OR($A157="",$B157="",$G157=""),"",IF($G157="Inputs",EDATE($B157,12)-1,IF($G157="Capital goods",EDATE($B157,36)-1,"No limit")))</f>
        <v/>
      </c>
      <c r="R157" s="19">
        <f>IF(OR(P157="",NOT(ISNUMBER(Q157))),"",IF(P157&lt;=0,"",Q157-$D$5))</f>
        <v/>
      </c>
      <c r="S157" s="17">
        <f>IF($A157="","",IF(P157&lt;0,"Check quantities",IF(P157=0,"Closed",IF(AND(ISNUMBER(Q157),$D$5&gt;Q157),"Overdue: deemed supply","Open"))))</f>
        <v/>
      </c>
      <c r="T157" s="17">
        <f>IF($B157="","",IF($A$5="Above ₹5 crore",IF(AND(MONTH($B157)&gt;=4,MONTH($B157)&lt;=9),"H1 ","H2 "),"")&amp;"FY "&amp;(YEAR($B157)-(MONTH($B157)&lt;4))&amp;"-"&amp;RIGHT((YEAR($B157)-(MONTH($B157)&lt;4))+1,2))</f>
        <v/>
      </c>
      <c r="U157" s="17">
        <f>IF($O157="","",IF($A$5="Above ₹5 crore",IF(AND(MONTH($O157)&gt;=4,MONTH($O157)&lt;=9),"H1 ","H2 "),"")&amp;"FY "&amp;(YEAR($O157)-(MONTH($O157)&lt;4))&amp;"-"&amp;RIGHT((YEAR($O157)-(MONTH($O157)&lt;4))+1,2))</f>
        <v/>
      </c>
      <c r="V157" s="15" t="n"/>
    </row>
    <row r="158">
      <c r="A158" s="12" t="n"/>
      <c r="B158" s="13" t="n"/>
      <c r="C158" s="15" t="n"/>
      <c r="D158" s="12" t="n"/>
      <c r="E158" s="15" t="n"/>
      <c r="F158" s="12" t="n"/>
      <c r="G158" s="15" t="n"/>
      <c r="H158" s="15" t="n"/>
      <c r="I158" s="15" t="n"/>
      <c r="J158" s="16" t="n"/>
      <c r="K158" s="15" t="n"/>
      <c r="L158" s="15" t="n"/>
      <c r="M158" s="15" t="n"/>
      <c r="N158" s="15" t="n"/>
      <c r="O158" s="13" t="n"/>
      <c r="P158" s="17">
        <f>IF($A158="","",I158-L158-M158-N158)</f>
        <v/>
      </c>
      <c r="Q158" s="18">
        <f>IF(OR($A158="",$B158="",$G158=""),"",IF($G158="Inputs",EDATE($B158,12)-1,IF($G158="Capital goods",EDATE($B158,36)-1,"No limit")))</f>
        <v/>
      </c>
      <c r="R158" s="19">
        <f>IF(OR(P158="",NOT(ISNUMBER(Q158))),"",IF(P158&lt;=0,"",Q158-$D$5))</f>
        <v/>
      </c>
      <c r="S158" s="17">
        <f>IF($A158="","",IF(P158&lt;0,"Check quantities",IF(P158=0,"Closed",IF(AND(ISNUMBER(Q158),$D$5&gt;Q158),"Overdue: deemed supply","Open"))))</f>
        <v/>
      </c>
      <c r="T158" s="17">
        <f>IF($B158="","",IF($A$5="Above ₹5 crore",IF(AND(MONTH($B158)&gt;=4,MONTH($B158)&lt;=9),"H1 ","H2 "),"")&amp;"FY "&amp;(YEAR($B158)-(MONTH($B158)&lt;4))&amp;"-"&amp;RIGHT((YEAR($B158)-(MONTH($B158)&lt;4))+1,2))</f>
        <v/>
      </c>
      <c r="U158" s="17">
        <f>IF($O158="","",IF($A$5="Above ₹5 crore",IF(AND(MONTH($O158)&gt;=4,MONTH($O158)&lt;=9),"H1 ","H2 "),"")&amp;"FY "&amp;(YEAR($O158)-(MONTH($O158)&lt;4))&amp;"-"&amp;RIGHT((YEAR($O158)-(MONTH($O158)&lt;4))+1,2))</f>
        <v/>
      </c>
      <c r="V158" s="15" t="n"/>
    </row>
    <row r="159">
      <c r="A159" s="12" t="n"/>
      <c r="B159" s="13" t="n"/>
      <c r="C159" s="15" t="n"/>
      <c r="D159" s="12" t="n"/>
      <c r="E159" s="15" t="n"/>
      <c r="F159" s="12" t="n"/>
      <c r="G159" s="15" t="n"/>
      <c r="H159" s="15" t="n"/>
      <c r="I159" s="15" t="n"/>
      <c r="J159" s="16" t="n"/>
      <c r="K159" s="15" t="n"/>
      <c r="L159" s="15" t="n"/>
      <c r="M159" s="15" t="n"/>
      <c r="N159" s="15" t="n"/>
      <c r="O159" s="13" t="n"/>
      <c r="P159" s="17">
        <f>IF($A159="","",I159-L159-M159-N159)</f>
        <v/>
      </c>
      <c r="Q159" s="18">
        <f>IF(OR($A159="",$B159="",$G159=""),"",IF($G159="Inputs",EDATE($B159,12)-1,IF($G159="Capital goods",EDATE($B159,36)-1,"No limit")))</f>
        <v/>
      </c>
      <c r="R159" s="19">
        <f>IF(OR(P159="",NOT(ISNUMBER(Q159))),"",IF(P159&lt;=0,"",Q159-$D$5))</f>
        <v/>
      </c>
      <c r="S159" s="17">
        <f>IF($A159="","",IF(P159&lt;0,"Check quantities",IF(P159=0,"Closed",IF(AND(ISNUMBER(Q159),$D$5&gt;Q159),"Overdue: deemed supply","Open"))))</f>
        <v/>
      </c>
      <c r="T159" s="17">
        <f>IF($B159="","",IF($A$5="Above ₹5 crore",IF(AND(MONTH($B159)&gt;=4,MONTH($B159)&lt;=9),"H1 ","H2 "),"")&amp;"FY "&amp;(YEAR($B159)-(MONTH($B159)&lt;4))&amp;"-"&amp;RIGHT((YEAR($B159)-(MONTH($B159)&lt;4))+1,2))</f>
        <v/>
      </c>
      <c r="U159" s="17">
        <f>IF($O159="","",IF($A$5="Above ₹5 crore",IF(AND(MONTH($O159)&gt;=4,MONTH($O159)&lt;=9),"H1 ","H2 "),"")&amp;"FY "&amp;(YEAR($O159)-(MONTH($O159)&lt;4))&amp;"-"&amp;RIGHT((YEAR($O159)-(MONTH($O159)&lt;4))+1,2))</f>
        <v/>
      </c>
      <c r="V159" s="15" t="n"/>
    </row>
    <row r="160">
      <c r="A160" s="12" t="n"/>
      <c r="B160" s="13" t="n"/>
      <c r="C160" s="15" t="n"/>
      <c r="D160" s="12" t="n"/>
      <c r="E160" s="15" t="n"/>
      <c r="F160" s="12" t="n"/>
      <c r="G160" s="15" t="n"/>
      <c r="H160" s="15" t="n"/>
      <c r="I160" s="15" t="n"/>
      <c r="J160" s="16" t="n"/>
      <c r="K160" s="15" t="n"/>
      <c r="L160" s="15" t="n"/>
      <c r="M160" s="15" t="n"/>
      <c r="N160" s="15" t="n"/>
      <c r="O160" s="13" t="n"/>
      <c r="P160" s="17">
        <f>IF($A160="","",I160-L160-M160-N160)</f>
        <v/>
      </c>
      <c r="Q160" s="18">
        <f>IF(OR($A160="",$B160="",$G160=""),"",IF($G160="Inputs",EDATE($B160,12)-1,IF($G160="Capital goods",EDATE($B160,36)-1,"No limit")))</f>
        <v/>
      </c>
      <c r="R160" s="19">
        <f>IF(OR(P160="",NOT(ISNUMBER(Q160))),"",IF(P160&lt;=0,"",Q160-$D$5))</f>
        <v/>
      </c>
      <c r="S160" s="17">
        <f>IF($A160="","",IF(P160&lt;0,"Check quantities",IF(P160=0,"Closed",IF(AND(ISNUMBER(Q160),$D$5&gt;Q160),"Overdue: deemed supply","Open"))))</f>
        <v/>
      </c>
      <c r="T160" s="17">
        <f>IF($B160="","",IF($A$5="Above ₹5 crore",IF(AND(MONTH($B160)&gt;=4,MONTH($B160)&lt;=9),"H1 ","H2 "),"")&amp;"FY "&amp;(YEAR($B160)-(MONTH($B160)&lt;4))&amp;"-"&amp;RIGHT((YEAR($B160)-(MONTH($B160)&lt;4))+1,2))</f>
        <v/>
      </c>
      <c r="U160" s="17">
        <f>IF($O160="","",IF($A$5="Above ₹5 crore",IF(AND(MONTH($O160)&gt;=4,MONTH($O160)&lt;=9),"H1 ","H2 "),"")&amp;"FY "&amp;(YEAR($O160)-(MONTH($O160)&lt;4))&amp;"-"&amp;RIGHT((YEAR($O160)-(MONTH($O160)&lt;4))+1,2))</f>
        <v/>
      </c>
      <c r="V160" s="15" t="n"/>
    </row>
    <row r="161">
      <c r="A161" s="12" t="n"/>
      <c r="B161" s="13" t="n"/>
      <c r="C161" s="15" t="n"/>
      <c r="D161" s="12" t="n"/>
      <c r="E161" s="15" t="n"/>
      <c r="F161" s="12" t="n"/>
      <c r="G161" s="15" t="n"/>
      <c r="H161" s="15" t="n"/>
      <c r="I161" s="15" t="n"/>
      <c r="J161" s="16" t="n"/>
      <c r="K161" s="15" t="n"/>
      <c r="L161" s="15" t="n"/>
      <c r="M161" s="15" t="n"/>
      <c r="N161" s="15" t="n"/>
      <c r="O161" s="13" t="n"/>
      <c r="P161" s="17">
        <f>IF($A161="","",I161-L161-M161-N161)</f>
        <v/>
      </c>
      <c r="Q161" s="18">
        <f>IF(OR($A161="",$B161="",$G161=""),"",IF($G161="Inputs",EDATE($B161,12)-1,IF($G161="Capital goods",EDATE($B161,36)-1,"No limit")))</f>
        <v/>
      </c>
      <c r="R161" s="19">
        <f>IF(OR(P161="",NOT(ISNUMBER(Q161))),"",IF(P161&lt;=0,"",Q161-$D$5))</f>
        <v/>
      </c>
      <c r="S161" s="17">
        <f>IF($A161="","",IF(P161&lt;0,"Check quantities",IF(P161=0,"Closed",IF(AND(ISNUMBER(Q161),$D$5&gt;Q161),"Overdue: deemed supply","Open"))))</f>
        <v/>
      </c>
      <c r="T161" s="17">
        <f>IF($B161="","",IF($A$5="Above ₹5 crore",IF(AND(MONTH($B161)&gt;=4,MONTH($B161)&lt;=9),"H1 ","H2 "),"")&amp;"FY "&amp;(YEAR($B161)-(MONTH($B161)&lt;4))&amp;"-"&amp;RIGHT((YEAR($B161)-(MONTH($B161)&lt;4))+1,2))</f>
        <v/>
      </c>
      <c r="U161" s="17">
        <f>IF($O161="","",IF($A$5="Above ₹5 crore",IF(AND(MONTH($O161)&gt;=4,MONTH($O161)&lt;=9),"H1 ","H2 "),"")&amp;"FY "&amp;(YEAR($O161)-(MONTH($O161)&lt;4))&amp;"-"&amp;RIGHT((YEAR($O161)-(MONTH($O161)&lt;4))+1,2))</f>
        <v/>
      </c>
      <c r="V161" s="15" t="n"/>
    </row>
    <row r="162">
      <c r="A162" s="12" t="n"/>
      <c r="B162" s="13" t="n"/>
      <c r="C162" s="15" t="n"/>
      <c r="D162" s="12" t="n"/>
      <c r="E162" s="15" t="n"/>
      <c r="F162" s="12" t="n"/>
      <c r="G162" s="15" t="n"/>
      <c r="H162" s="15" t="n"/>
      <c r="I162" s="15" t="n"/>
      <c r="J162" s="16" t="n"/>
      <c r="K162" s="15" t="n"/>
      <c r="L162" s="15" t="n"/>
      <c r="M162" s="15" t="n"/>
      <c r="N162" s="15" t="n"/>
      <c r="O162" s="13" t="n"/>
      <c r="P162" s="17">
        <f>IF($A162="","",I162-L162-M162-N162)</f>
        <v/>
      </c>
      <c r="Q162" s="18">
        <f>IF(OR($A162="",$B162="",$G162=""),"",IF($G162="Inputs",EDATE($B162,12)-1,IF($G162="Capital goods",EDATE($B162,36)-1,"No limit")))</f>
        <v/>
      </c>
      <c r="R162" s="19">
        <f>IF(OR(P162="",NOT(ISNUMBER(Q162))),"",IF(P162&lt;=0,"",Q162-$D$5))</f>
        <v/>
      </c>
      <c r="S162" s="17">
        <f>IF($A162="","",IF(P162&lt;0,"Check quantities",IF(P162=0,"Closed",IF(AND(ISNUMBER(Q162),$D$5&gt;Q162),"Overdue: deemed supply","Open"))))</f>
        <v/>
      </c>
      <c r="T162" s="17">
        <f>IF($B162="","",IF($A$5="Above ₹5 crore",IF(AND(MONTH($B162)&gt;=4,MONTH($B162)&lt;=9),"H1 ","H2 "),"")&amp;"FY "&amp;(YEAR($B162)-(MONTH($B162)&lt;4))&amp;"-"&amp;RIGHT((YEAR($B162)-(MONTH($B162)&lt;4))+1,2))</f>
        <v/>
      </c>
      <c r="U162" s="17">
        <f>IF($O162="","",IF($A$5="Above ₹5 crore",IF(AND(MONTH($O162)&gt;=4,MONTH($O162)&lt;=9),"H1 ","H2 "),"")&amp;"FY "&amp;(YEAR($O162)-(MONTH($O162)&lt;4))&amp;"-"&amp;RIGHT((YEAR($O162)-(MONTH($O162)&lt;4))+1,2))</f>
        <v/>
      </c>
      <c r="V162" s="15" t="n"/>
    </row>
    <row r="163">
      <c r="A163" s="12" t="n"/>
      <c r="B163" s="13" t="n"/>
      <c r="C163" s="15" t="n"/>
      <c r="D163" s="12" t="n"/>
      <c r="E163" s="15" t="n"/>
      <c r="F163" s="12" t="n"/>
      <c r="G163" s="15" t="n"/>
      <c r="H163" s="15" t="n"/>
      <c r="I163" s="15" t="n"/>
      <c r="J163" s="16" t="n"/>
      <c r="K163" s="15" t="n"/>
      <c r="L163" s="15" t="n"/>
      <c r="M163" s="15" t="n"/>
      <c r="N163" s="15" t="n"/>
      <c r="O163" s="13" t="n"/>
      <c r="P163" s="17">
        <f>IF($A163="","",I163-L163-M163-N163)</f>
        <v/>
      </c>
      <c r="Q163" s="18">
        <f>IF(OR($A163="",$B163="",$G163=""),"",IF($G163="Inputs",EDATE($B163,12)-1,IF($G163="Capital goods",EDATE($B163,36)-1,"No limit")))</f>
        <v/>
      </c>
      <c r="R163" s="19">
        <f>IF(OR(P163="",NOT(ISNUMBER(Q163))),"",IF(P163&lt;=0,"",Q163-$D$5))</f>
        <v/>
      </c>
      <c r="S163" s="17">
        <f>IF($A163="","",IF(P163&lt;0,"Check quantities",IF(P163=0,"Closed",IF(AND(ISNUMBER(Q163),$D$5&gt;Q163),"Overdue: deemed supply","Open"))))</f>
        <v/>
      </c>
      <c r="T163" s="17">
        <f>IF($B163="","",IF($A$5="Above ₹5 crore",IF(AND(MONTH($B163)&gt;=4,MONTH($B163)&lt;=9),"H1 ","H2 "),"")&amp;"FY "&amp;(YEAR($B163)-(MONTH($B163)&lt;4))&amp;"-"&amp;RIGHT((YEAR($B163)-(MONTH($B163)&lt;4))+1,2))</f>
        <v/>
      </c>
      <c r="U163" s="17">
        <f>IF($O163="","",IF($A$5="Above ₹5 crore",IF(AND(MONTH($O163)&gt;=4,MONTH($O163)&lt;=9),"H1 ","H2 "),"")&amp;"FY "&amp;(YEAR($O163)-(MONTH($O163)&lt;4))&amp;"-"&amp;RIGHT((YEAR($O163)-(MONTH($O163)&lt;4))+1,2))</f>
        <v/>
      </c>
      <c r="V163" s="15" t="n"/>
    </row>
    <row r="164">
      <c r="A164" s="12" t="n"/>
      <c r="B164" s="13" t="n"/>
      <c r="C164" s="15" t="n"/>
      <c r="D164" s="12" t="n"/>
      <c r="E164" s="15" t="n"/>
      <c r="F164" s="12" t="n"/>
      <c r="G164" s="15" t="n"/>
      <c r="H164" s="15" t="n"/>
      <c r="I164" s="15" t="n"/>
      <c r="J164" s="16" t="n"/>
      <c r="K164" s="15" t="n"/>
      <c r="L164" s="15" t="n"/>
      <c r="M164" s="15" t="n"/>
      <c r="N164" s="15" t="n"/>
      <c r="O164" s="13" t="n"/>
      <c r="P164" s="17">
        <f>IF($A164="","",I164-L164-M164-N164)</f>
        <v/>
      </c>
      <c r="Q164" s="18">
        <f>IF(OR($A164="",$B164="",$G164=""),"",IF($G164="Inputs",EDATE($B164,12)-1,IF($G164="Capital goods",EDATE($B164,36)-1,"No limit")))</f>
        <v/>
      </c>
      <c r="R164" s="19">
        <f>IF(OR(P164="",NOT(ISNUMBER(Q164))),"",IF(P164&lt;=0,"",Q164-$D$5))</f>
        <v/>
      </c>
      <c r="S164" s="17">
        <f>IF($A164="","",IF(P164&lt;0,"Check quantities",IF(P164=0,"Closed",IF(AND(ISNUMBER(Q164),$D$5&gt;Q164),"Overdue: deemed supply","Open"))))</f>
        <v/>
      </c>
      <c r="T164" s="17">
        <f>IF($B164="","",IF($A$5="Above ₹5 crore",IF(AND(MONTH($B164)&gt;=4,MONTH($B164)&lt;=9),"H1 ","H2 "),"")&amp;"FY "&amp;(YEAR($B164)-(MONTH($B164)&lt;4))&amp;"-"&amp;RIGHT((YEAR($B164)-(MONTH($B164)&lt;4))+1,2))</f>
        <v/>
      </c>
      <c r="U164" s="17">
        <f>IF($O164="","",IF($A$5="Above ₹5 crore",IF(AND(MONTH($O164)&gt;=4,MONTH($O164)&lt;=9),"H1 ","H2 "),"")&amp;"FY "&amp;(YEAR($O164)-(MONTH($O164)&lt;4))&amp;"-"&amp;RIGHT((YEAR($O164)-(MONTH($O164)&lt;4))+1,2))</f>
        <v/>
      </c>
      <c r="V164" s="15" t="n"/>
    </row>
    <row r="165">
      <c r="A165" s="12" t="n"/>
      <c r="B165" s="13" t="n"/>
      <c r="C165" s="15" t="n"/>
      <c r="D165" s="12" t="n"/>
      <c r="E165" s="15" t="n"/>
      <c r="F165" s="12" t="n"/>
      <c r="G165" s="15" t="n"/>
      <c r="H165" s="15" t="n"/>
      <c r="I165" s="15" t="n"/>
      <c r="J165" s="16" t="n"/>
      <c r="K165" s="15" t="n"/>
      <c r="L165" s="15" t="n"/>
      <c r="M165" s="15" t="n"/>
      <c r="N165" s="15" t="n"/>
      <c r="O165" s="13" t="n"/>
      <c r="P165" s="17">
        <f>IF($A165="","",I165-L165-M165-N165)</f>
        <v/>
      </c>
      <c r="Q165" s="18">
        <f>IF(OR($A165="",$B165="",$G165=""),"",IF($G165="Inputs",EDATE($B165,12)-1,IF($G165="Capital goods",EDATE($B165,36)-1,"No limit")))</f>
        <v/>
      </c>
      <c r="R165" s="19">
        <f>IF(OR(P165="",NOT(ISNUMBER(Q165))),"",IF(P165&lt;=0,"",Q165-$D$5))</f>
        <v/>
      </c>
      <c r="S165" s="17">
        <f>IF($A165="","",IF(P165&lt;0,"Check quantities",IF(P165=0,"Closed",IF(AND(ISNUMBER(Q165),$D$5&gt;Q165),"Overdue: deemed supply","Open"))))</f>
        <v/>
      </c>
      <c r="T165" s="17">
        <f>IF($B165="","",IF($A$5="Above ₹5 crore",IF(AND(MONTH($B165)&gt;=4,MONTH($B165)&lt;=9),"H1 ","H2 "),"")&amp;"FY "&amp;(YEAR($B165)-(MONTH($B165)&lt;4))&amp;"-"&amp;RIGHT((YEAR($B165)-(MONTH($B165)&lt;4))+1,2))</f>
        <v/>
      </c>
      <c r="U165" s="17">
        <f>IF($O165="","",IF($A$5="Above ₹5 crore",IF(AND(MONTH($O165)&gt;=4,MONTH($O165)&lt;=9),"H1 ","H2 "),"")&amp;"FY "&amp;(YEAR($O165)-(MONTH($O165)&lt;4))&amp;"-"&amp;RIGHT((YEAR($O165)-(MONTH($O165)&lt;4))+1,2))</f>
        <v/>
      </c>
      <c r="V165" s="15" t="n"/>
    </row>
    <row r="166">
      <c r="A166" s="12" t="n"/>
      <c r="B166" s="13" t="n"/>
      <c r="C166" s="15" t="n"/>
      <c r="D166" s="12" t="n"/>
      <c r="E166" s="15" t="n"/>
      <c r="F166" s="12" t="n"/>
      <c r="G166" s="15" t="n"/>
      <c r="H166" s="15" t="n"/>
      <c r="I166" s="15" t="n"/>
      <c r="J166" s="16" t="n"/>
      <c r="K166" s="15" t="n"/>
      <c r="L166" s="15" t="n"/>
      <c r="M166" s="15" t="n"/>
      <c r="N166" s="15" t="n"/>
      <c r="O166" s="13" t="n"/>
      <c r="P166" s="17">
        <f>IF($A166="","",I166-L166-M166-N166)</f>
        <v/>
      </c>
      <c r="Q166" s="18">
        <f>IF(OR($A166="",$B166="",$G166=""),"",IF($G166="Inputs",EDATE($B166,12)-1,IF($G166="Capital goods",EDATE($B166,36)-1,"No limit")))</f>
        <v/>
      </c>
      <c r="R166" s="19">
        <f>IF(OR(P166="",NOT(ISNUMBER(Q166))),"",IF(P166&lt;=0,"",Q166-$D$5))</f>
        <v/>
      </c>
      <c r="S166" s="17">
        <f>IF($A166="","",IF(P166&lt;0,"Check quantities",IF(P166=0,"Closed",IF(AND(ISNUMBER(Q166),$D$5&gt;Q166),"Overdue: deemed supply","Open"))))</f>
        <v/>
      </c>
      <c r="T166" s="17">
        <f>IF($B166="","",IF($A$5="Above ₹5 crore",IF(AND(MONTH($B166)&gt;=4,MONTH($B166)&lt;=9),"H1 ","H2 "),"")&amp;"FY "&amp;(YEAR($B166)-(MONTH($B166)&lt;4))&amp;"-"&amp;RIGHT((YEAR($B166)-(MONTH($B166)&lt;4))+1,2))</f>
        <v/>
      </c>
      <c r="U166" s="17">
        <f>IF($O166="","",IF($A$5="Above ₹5 crore",IF(AND(MONTH($O166)&gt;=4,MONTH($O166)&lt;=9),"H1 ","H2 "),"")&amp;"FY "&amp;(YEAR($O166)-(MONTH($O166)&lt;4))&amp;"-"&amp;RIGHT((YEAR($O166)-(MONTH($O166)&lt;4))+1,2))</f>
        <v/>
      </c>
      <c r="V166" s="15" t="n"/>
    </row>
    <row r="167">
      <c r="A167" s="12" t="n"/>
      <c r="B167" s="13" t="n"/>
      <c r="C167" s="15" t="n"/>
      <c r="D167" s="12" t="n"/>
      <c r="E167" s="15" t="n"/>
      <c r="F167" s="12" t="n"/>
      <c r="G167" s="15" t="n"/>
      <c r="H167" s="15" t="n"/>
      <c r="I167" s="15" t="n"/>
      <c r="J167" s="16" t="n"/>
      <c r="K167" s="15" t="n"/>
      <c r="L167" s="15" t="n"/>
      <c r="M167" s="15" t="n"/>
      <c r="N167" s="15" t="n"/>
      <c r="O167" s="13" t="n"/>
      <c r="P167" s="17">
        <f>IF($A167="","",I167-L167-M167-N167)</f>
        <v/>
      </c>
      <c r="Q167" s="18">
        <f>IF(OR($A167="",$B167="",$G167=""),"",IF($G167="Inputs",EDATE($B167,12)-1,IF($G167="Capital goods",EDATE($B167,36)-1,"No limit")))</f>
        <v/>
      </c>
      <c r="R167" s="19">
        <f>IF(OR(P167="",NOT(ISNUMBER(Q167))),"",IF(P167&lt;=0,"",Q167-$D$5))</f>
        <v/>
      </c>
      <c r="S167" s="17">
        <f>IF($A167="","",IF(P167&lt;0,"Check quantities",IF(P167=0,"Closed",IF(AND(ISNUMBER(Q167),$D$5&gt;Q167),"Overdue: deemed supply","Open"))))</f>
        <v/>
      </c>
      <c r="T167" s="17">
        <f>IF($B167="","",IF($A$5="Above ₹5 crore",IF(AND(MONTH($B167)&gt;=4,MONTH($B167)&lt;=9),"H1 ","H2 "),"")&amp;"FY "&amp;(YEAR($B167)-(MONTH($B167)&lt;4))&amp;"-"&amp;RIGHT((YEAR($B167)-(MONTH($B167)&lt;4))+1,2))</f>
        <v/>
      </c>
      <c r="U167" s="17">
        <f>IF($O167="","",IF($A$5="Above ₹5 crore",IF(AND(MONTH($O167)&gt;=4,MONTH($O167)&lt;=9),"H1 ","H2 "),"")&amp;"FY "&amp;(YEAR($O167)-(MONTH($O167)&lt;4))&amp;"-"&amp;RIGHT((YEAR($O167)-(MONTH($O167)&lt;4))+1,2))</f>
        <v/>
      </c>
      <c r="V167" s="15" t="n"/>
    </row>
    <row r="168">
      <c r="A168" s="12" t="n"/>
      <c r="B168" s="13" t="n"/>
      <c r="C168" s="15" t="n"/>
      <c r="D168" s="12" t="n"/>
      <c r="E168" s="15" t="n"/>
      <c r="F168" s="12" t="n"/>
      <c r="G168" s="15" t="n"/>
      <c r="H168" s="15" t="n"/>
      <c r="I168" s="15" t="n"/>
      <c r="J168" s="16" t="n"/>
      <c r="K168" s="15" t="n"/>
      <c r="L168" s="15" t="n"/>
      <c r="M168" s="15" t="n"/>
      <c r="N168" s="15" t="n"/>
      <c r="O168" s="13" t="n"/>
      <c r="P168" s="17">
        <f>IF($A168="","",I168-L168-M168-N168)</f>
        <v/>
      </c>
      <c r="Q168" s="18">
        <f>IF(OR($A168="",$B168="",$G168=""),"",IF($G168="Inputs",EDATE($B168,12)-1,IF($G168="Capital goods",EDATE($B168,36)-1,"No limit")))</f>
        <v/>
      </c>
      <c r="R168" s="19">
        <f>IF(OR(P168="",NOT(ISNUMBER(Q168))),"",IF(P168&lt;=0,"",Q168-$D$5))</f>
        <v/>
      </c>
      <c r="S168" s="17">
        <f>IF($A168="","",IF(P168&lt;0,"Check quantities",IF(P168=0,"Closed",IF(AND(ISNUMBER(Q168),$D$5&gt;Q168),"Overdue: deemed supply","Open"))))</f>
        <v/>
      </c>
      <c r="T168" s="17">
        <f>IF($B168="","",IF($A$5="Above ₹5 crore",IF(AND(MONTH($B168)&gt;=4,MONTH($B168)&lt;=9),"H1 ","H2 "),"")&amp;"FY "&amp;(YEAR($B168)-(MONTH($B168)&lt;4))&amp;"-"&amp;RIGHT((YEAR($B168)-(MONTH($B168)&lt;4))+1,2))</f>
        <v/>
      </c>
      <c r="U168" s="17">
        <f>IF($O168="","",IF($A$5="Above ₹5 crore",IF(AND(MONTH($O168)&gt;=4,MONTH($O168)&lt;=9),"H1 ","H2 "),"")&amp;"FY "&amp;(YEAR($O168)-(MONTH($O168)&lt;4))&amp;"-"&amp;RIGHT((YEAR($O168)-(MONTH($O168)&lt;4))+1,2))</f>
        <v/>
      </c>
      <c r="V168" s="15" t="n"/>
    </row>
    <row r="169">
      <c r="A169" s="12" t="n"/>
      <c r="B169" s="13" t="n"/>
      <c r="C169" s="15" t="n"/>
      <c r="D169" s="12" t="n"/>
      <c r="E169" s="15" t="n"/>
      <c r="F169" s="12" t="n"/>
      <c r="G169" s="15" t="n"/>
      <c r="H169" s="15" t="n"/>
      <c r="I169" s="15" t="n"/>
      <c r="J169" s="16" t="n"/>
      <c r="K169" s="15" t="n"/>
      <c r="L169" s="15" t="n"/>
      <c r="M169" s="15" t="n"/>
      <c r="N169" s="15" t="n"/>
      <c r="O169" s="13" t="n"/>
      <c r="P169" s="17">
        <f>IF($A169="","",I169-L169-M169-N169)</f>
        <v/>
      </c>
      <c r="Q169" s="18">
        <f>IF(OR($A169="",$B169="",$G169=""),"",IF($G169="Inputs",EDATE($B169,12)-1,IF($G169="Capital goods",EDATE($B169,36)-1,"No limit")))</f>
        <v/>
      </c>
      <c r="R169" s="19">
        <f>IF(OR(P169="",NOT(ISNUMBER(Q169))),"",IF(P169&lt;=0,"",Q169-$D$5))</f>
        <v/>
      </c>
      <c r="S169" s="17">
        <f>IF($A169="","",IF(P169&lt;0,"Check quantities",IF(P169=0,"Closed",IF(AND(ISNUMBER(Q169),$D$5&gt;Q169),"Overdue: deemed supply","Open"))))</f>
        <v/>
      </c>
      <c r="T169" s="17">
        <f>IF($B169="","",IF($A$5="Above ₹5 crore",IF(AND(MONTH($B169)&gt;=4,MONTH($B169)&lt;=9),"H1 ","H2 "),"")&amp;"FY "&amp;(YEAR($B169)-(MONTH($B169)&lt;4))&amp;"-"&amp;RIGHT((YEAR($B169)-(MONTH($B169)&lt;4))+1,2))</f>
        <v/>
      </c>
      <c r="U169" s="17">
        <f>IF($O169="","",IF($A$5="Above ₹5 crore",IF(AND(MONTH($O169)&gt;=4,MONTH($O169)&lt;=9),"H1 ","H2 "),"")&amp;"FY "&amp;(YEAR($O169)-(MONTH($O169)&lt;4))&amp;"-"&amp;RIGHT((YEAR($O169)-(MONTH($O169)&lt;4))+1,2))</f>
        <v/>
      </c>
      <c r="V169" s="15" t="n"/>
    </row>
    <row r="170">
      <c r="A170" s="12" t="n"/>
      <c r="B170" s="13" t="n"/>
      <c r="C170" s="15" t="n"/>
      <c r="D170" s="12" t="n"/>
      <c r="E170" s="15" t="n"/>
      <c r="F170" s="12" t="n"/>
      <c r="G170" s="15" t="n"/>
      <c r="H170" s="15" t="n"/>
      <c r="I170" s="15" t="n"/>
      <c r="J170" s="16" t="n"/>
      <c r="K170" s="15" t="n"/>
      <c r="L170" s="15" t="n"/>
      <c r="M170" s="15" t="n"/>
      <c r="N170" s="15" t="n"/>
      <c r="O170" s="13" t="n"/>
      <c r="P170" s="17">
        <f>IF($A170="","",I170-L170-M170-N170)</f>
        <v/>
      </c>
      <c r="Q170" s="18">
        <f>IF(OR($A170="",$B170="",$G170=""),"",IF($G170="Inputs",EDATE($B170,12)-1,IF($G170="Capital goods",EDATE($B170,36)-1,"No limit")))</f>
        <v/>
      </c>
      <c r="R170" s="19">
        <f>IF(OR(P170="",NOT(ISNUMBER(Q170))),"",IF(P170&lt;=0,"",Q170-$D$5))</f>
        <v/>
      </c>
      <c r="S170" s="17">
        <f>IF($A170="","",IF(P170&lt;0,"Check quantities",IF(P170=0,"Closed",IF(AND(ISNUMBER(Q170),$D$5&gt;Q170),"Overdue: deemed supply","Open"))))</f>
        <v/>
      </c>
      <c r="T170" s="17">
        <f>IF($B170="","",IF($A$5="Above ₹5 crore",IF(AND(MONTH($B170)&gt;=4,MONTH($B170)&lt;=9),"H1 ","H2 "),"")&amp;"FY "&amp;(YEAR($B170)-(MONTH($B170)&lt;4))&amp;"-"&amp;RIGHT((YEAR($B170)-(MONTH($B170)&lt;4))+1,2))</f>
        <v/>
      </c>
      <c r="U170" s="17">
        <f>IF($O170="","",IF($A$5="Above ₹5 crore",IF(AND(MONTH($O170)&gt;=4,MONTH($O170)&lt;=9),"H1 ","H2 "),"")&amp;"FY "&amp;(YEAR($O170)-(MONTH($O170)&lt;4))&amp;"-"&amp;RIGHT((YEAR($O170)-(MONTH($O170)&lt;4))+1,2))</f>
        <v/>
      </c>
      <c r="V170" s="15" t="n"/>
    </row>
    <row r="171">
      <c r="A171" s="12" t="n"/>
      <c r="B171" s="13" t="n"/>
      <c r="C171" s="15" t="n"/>
      <c r="D171" s="12" t="n"/>
      <c r="E171" s="15" t="n"/>
      <c r="F171" s="12" t="n"/>
      <c r="G171" s="15" t="n"/>
      <c r="H171" s="15" t="n"/>
      <c r="I171" s="15" t="n"/>
      <c r="J171" s="16" t="n"/>
      <c r="K171" s="15" t="n"/>
      <c r="L171" s="15" t="n"/>
      <c r="M171" s="15" t="n"/>
      <c r="N171" s="15" t="n"/>
      <c r="O171" s="13" t="n"/>
      <c r="P171" s="17">
        <f>IF($A171="","",I171-L171-M171-N171)</f>
        <v/>
      </c>
      <c r="Q171" s="18">
        <f>IF(OR($A171="",$B171="",$G171=""),"",IF($G171="Inputs",EDATE($B171,12)-1,IF($G171="Capital goods",EDATE($B171,36)-1,"No limit")))</f>
        <v/>
      </c>
      <c r="R171" s="19">
        <f>IF(OR(P171="",NOT(ISNUMBER(Q171))),"",IF(P171&lt;=0,"",Q171-$D$5))</f>
        <v/>
      </c>
      <c r="S171" s="17">
        <f>IF($A171="","",IF(P171&lt;0,"Check quantities",IF(P171=0,"Closed",IF(AND(ISNUMBER(Q171),$D$5&gt;Q171),"Overdue: deemed supply","Open"))))</f>
        <v/>
      </c>
      <c r="T171" s="17">
        <f>IF($B171="","",IF($A$5="Above ₹5 crore",IF(AND(MONTH($B171)&gt;=4,MONTH($B171)&lt;=9),"H1 ","H2 "),"")&amp;"FY "&amp;(YEAR($B171)-(MONTH($B171)&lt;4))&amp;"-"&amp;RIGHT((YEAR($B171)-(MONTH($B171)&lt;4))+1,2))</f>
        <v/>
      </c>
      <c r="U171" s="17">
        <f>IF($O171="","",IF($A$5="Above ₹5 crore",IF(AND(MONTH($O171)&gt;=4,MONTH($O171)&lt;=9),"H1 ","H2 "),"")&amp;"FY "&amp;(YEAR($O171)-(MONTH($O171)&lt;4))&amp;"-"&amp;RIGHT((YEAR($O171)-(MONTH($O171)&lt;4))+1,2))</f>
        <v/>
      </c>
      <c r="V171" s="15" t="n"/>
    </row>
    <row r="172">
      <c r="A172" s="12" t="n"/>
      <c r="B172" s="13" t="n"/>
      <c r="C172" s="15" t="n"/>
      <c r="D172" s="12" t="n"/>
      <c r="E172" s="15" t="n"/>
      <c r="F172" s="12" t="n"/>
      <c r="G172" s="15" t="n"/>
      <c r="H172" s="15" t="n"/>
      <c r="I172" s="15" t="n"/>
      <c r="J172" s="16" t="n"/>
      <c r="K172" s="15" t="n"/>
      <c r="L172" s="15" t="n"/>
      <c r="M172" s="15" t="n"/>
      <c r="N172" s="15" t="n"/>
      <c r="O172" s="13" t="n"/>
      <c r="P172" s="17">
        <f>IF($A172="","",I172-L172-M172-N172)</f>
        <v/>
      </c>
      <c r="Q172" s="18">
        <f>IF(OR($A172="",$B172="",$G172=""),"",IF($G172="Inputs",EDATE($B172,12)-1,IF($G172="Capital goods",EDATE($B172,36)-1,"No limit")))</f>
        <v/>
      </c>
      <c r="R172" s="19">
        <f>IF(OR(P172="",NOT(ISNUMBER(Q172))),"",IF(P172&lt;=0,"",Q172-$D$5))</f>
        <v/>
      </c>
      <c r="S172" s="17">
        <f>IF($A172="","",IF(P172&lt;0,"Check quantities",IF(P172=0,"Closed",IF(AND(ISNUMBER(Q172),$D$5&gt;Q172),"Overdue: deemed supply","Open"))))</f>
        <v/>
      </c>
      <c r="T172" s="17">
        <f>IF($B172="","",IF($A$5="Above ₹5 crore",IF(AND(MONTH($B172)&gt;=4,MONTH($B172)&lt;=9),"H1 ","H2 "),"")&amp;"FY "&amp;(YEAR($B172)-(MONTH($B172)&lt;4))&amp;"-"&amp;RIGHT((YEAR($B172)-(MONTH($B172)&lt;4))+1,2))</f>
        <v/>
      </c>
      <c r="U172" s="17">
        <f>IF($O172="","",IF($A$5="Above ₹5 crore",IF(AND(MONTH($O172)&gt;=4,MONTH($O172)&lt;=9),"H1 ","H2 "),"")&amp;"FY "&amp;(YEAR($O172)-(MONTH($O172)&lt;4))&amp;"-"&amp;RIGHT((YEAR($O172)-(MONTH($O172)&lt;4))+1,2))</f>
        <v/>
      </c>
      <c r="V172" s="15" t="n"/>
    </row>
    <row r="173">
      <c r="A173" s="12" t="n"/>
      <c r="B173" s="13" t="n"/>
      <c r="C173" s="15" t="n"/>
      <c r="D173" s="12" t="n"/>
      <c r="E173" s="15" t="n"/>
      <c r="F173" s="12" t="n"/>
      <c r="G173" s="15" t="n"/>
      <c r="H173" s="15" t="n"/>
      <c r="I173" s="15" t="n"/>
      <c r="J173" s="16" t="n"/>
      <c r="K173" s="15" t="n"/>
      <c r="L173" s="15" t="n"/>
      <c r="M173" s="15" t="n"/>
      <c r="N173" s="15" t="n"/>
      <c r="O173" s="13" t="n"/>
      <c r="P173" s="17">
        <f>IF($A173="","",I173-L173-M173-N173)</f>
        <v/>
      </c>
      <c r="Q173" s="18">
        <f>IF(OR($A173="",$B173="",$G173=""),"",IF($G173="Inputs",EDATE($B173,12)-1,IF($G173="Capital goods",EDATE($B173,36)-1,"No limit")))</f>
        <v/>
      </c>
      <c r="R173" s="19">
        <f>IF(OR(P173="",NOT(ISNUMBER(Q173))),"",IF(P173&lt;=0,"",Q173-$D$5))</f>
        <v/>
      </c>
      <c r="S173" s="17">
        <f>IF($A173="","",IF(P173&lt;0,"Check quantities",IF(P173=0,"Closed",IF(AND(ISNUMBER(Q173),$D$5&gt;Q173),"Overdue: deemed supply","Open"))))</f>
        <v/>
      </c>
      <c r="T173" s="17">
        <f>IF($B173="","",IF($A$5="Above ₹5 crore",IF(AND(MONTH($B173)&gt;=4,MONTH($B173)&lt;=9),"H1 ","H2 "),"")&amp;"FY "&amp;(YEAR($B173)-(MONTH($B173)&lt;4))&amp;"-"&amp;RIGHT((YEAR($B173)-(MONTH($B173)&lt;4))+1,2))</f>
        <v/>
      </c>
      <c r="U173" s="17">
        <f>IF($O173="","",IF($A$5="Above ₹5 crore",IF(AND(MONTH($O173)&gt;=4,MONTH($O173)&lt;=9),"H1 ","H2 "),"")&amp;"FY "&amp;(YEAR($O173)-(MONTH($O173)&lt;4))&amp;"-"&amp;RIGHT((YEAR($O173)-(MONTH($O173)&lt;4))+1,2))</f>
        <v/>
      </c>
      <c r="V173" s="15" t="n"/>
    </row>
    <row r="174">
      <c r="A174" s="12" t="n"/>
      <c r="B174" s="13" t="n"/>
      <c r="C174" s="15" t="n"/>
      <c r="D174" s="12" t="n"/>
      <c r="E174" s="15" t="n"/>
      <c r="F174" s="12" t="n"/>
      <c r="G174" s="15" t="n"/>
      <c r="H174" s="15" t="n"/>
      <c r="I174" s="15" t="n"/>
      <c r="J174" s="16" t="n"/>
      <c r="K174" s="15" t="n"/>
      <c r="L174" s="15" t="n"/>
      <c r="M174" s="15" t="n"/>
      <c r="N174" s="15" t="n"/>
      <c r="O174" s="13" t="n"/>
      <c r="P174" s="17">
        <f>IF($A174="","",I174-L174-M174-N174)</f>
        <v/>
      </c>
      <c r="Q174" s="18">
        <f>IF(OR($A174="",$B174="",$G174=""),"",IF($G174="Inputs",EDATE($B174,12)-1,IF($G174="Capital goods",EDATE($B174,36)-1,"No limit")))</f>
        <v/>
      </c>
      <c r="R174" s="19">
        <f>IF(OR(P174="",NOT(ISNUMBER(Q174))),"",IF(P174&lt;=0,"",Q174-$D$5))</f>
        <v/>
      </c>
      <c r="S174" s="17">
        <f>IF($A174="","",IF(P174&lt;0,"Check quantities",IF(P174=0,"Closed",IF(AND(ISNUMBER(Q174),$D$5&gt;Q174),"Overdue: deemed supply","Open"))))</f>
        <v/>
      </c>
      <c r="T174" s="17">
        <f>IF($B174="","",IF($A$5="Above ₹5 crore",IF(AND(MONTH($B174)&gt;=4,MONTH($B174)&lt;=9),"H1 ","H2 "),"")&amp;"FY "&amp;(YEAR($B174)-(MONTH($B174)&lt;4))&amp;"-"&amp;RIGHT((YEAR($B174)-(MONTH($B174)&lt;4))+1,2))</f>
        <v/>
      </c>
      <c r="U174" s="17">
        <f>IF($O174="","",IF($A$5="Above ₹5 crore",IF(AND(MONTH($O174)&gt;=4,MONTH($O174)&lt;=9),"H1 ","H2 "),"")&amp;"FY "&amp;(YEAR($O174)-(MONTH($O174)&lt;4))&amp;"-"&amp;RIGHT((YEAR($O174)-(MONTH($O174)&lt;4))+1,2))</f>
        <v/>
      </c>
      <c r="V174" s="15" t="n"/>
    </row>
    <row r="175">
      <c r="A175" s="12" t="n"/>
      <c r="B175" s="13" t="n"/>
      <c r="C175" s="15" t="n"/>
      <c r="D175" s="12" t="n"/>
      <c r="E175" s="15" t="n"/>
      <c r="F175" s="12" t="n"/>
      <c r="G175" s="15" t="n"/>
      <c r="H175" s="15" t="n"/>
      <c r="I175" s="15" t="n"/>
      <c r="J175" s="16" t="n"/>
      <c r="K175" s="15" t="n"/>
      <c r="L175" s="15" t="n"/>
      <c r="M175" s="15" t="n"/>
      <c r="N175" s="15" t="n"/>
      <c r="O175" s="13" t="n"/>
      <c r="P175" s="17">
        <f>IF($A175="","",I175-L175-M175-N175)</f>
        <v/>
      </c>
      <c r="Q175" s="18">
        <f>IF(OR($A175="",$B175="",$G175=""),"",IF($G175="Inputs",EDATE($B175,12)-1,IF($G175="Capital goods",EDATE($B175,36)-1,"No limit")))</f>
        <v/>
      </c>
      <c r="R175" s="19">
        <f>IF(OR(P175="",NOT(ISNUMBER(Q175))),"",IF(P175&lt;=0,"",Q175-$D$5))</f>
        <v/>
      </c>
      <c r="S175" s="17">
        <f>IF($A175="","",IF(P175&lt;0,"Check quantities",IF(P175=0,"Closed",IF(AND(ISNUMBER(Q175),$D$5&gt;Q175),"Overdue: deemed supply","Open"))))</f>
        <v/>
      </c>
      <c r="T175" s="17">
        <f>IF($B175="","",IF($A$5="Above ₹5 crore",IF(AND(MONTH($B175)&gt;=4,MONTH($B175)&lt;=9),"H1 ","H2 "),"")&amp;"FY "&amp;(YEAR($B175)-(MONTH($B175)&lt;4))&amp;"-"&amp;RIGHT((YEAR($B175)-(MONTH($B175)&lt;4))+1,2))</f>
        <v/>
      </c>
      <c r="U175" s="17">
        <f>IF($O175="","",IF($A$5="Above ₹5 crore",IF(AND(MONTH($O175)&gt;=4,MONTH($O175)&lt;=9),"H1 ","H2 "),"")&amp;"FY "&amp;(YEAR($O175)-(MONTH($O175)&lt;4))&amp;"-"&amp;RIGHT((YEAR($O175)-(MONTH($O175)&lt;4))+1,2))</f>
        <v/>
      </c>
      <c r="V175" s="15" t="n"/>
    </row>
    <row r="176">
      <c r="A176" s="12" t="n"/>
      <c r="B176" s="13" t="n"/>
      <c r="C176" s="15" t="n"/>
      <c r="D176" s="12" t="n"/>
      <c r="E176" s="15" t="n"/>
      <c r="F176" s="12" t="n"/>
      <c r="G176" s="15" t="n"/>
      <c r="H176" s="15" t="n"/>
      <c r="I176" s="15" t="n"/>
      <c r="J176" s="16" t="n"/>
      <c r="K176" s="15" t="n"/>
      <c r="L176" s="15" t="n"/>
      <c r="M176" s="15" t="n"/>
      <c r="N176" s="15" t="n"/>
      <c r="O176" s="13" t="n"/>
      <c r="P176" s="17">
        <f>IF($A176="","",I176-L176-M176-N176)</f>
        <v/>
      </c>
      <c r="Q176" s="18">
        <f>IF(OR($A176="",$B176="",$G176=""),"",IF($G176="Inputs",EDATE($B176,12)-1,IF($G176="Capital goods",EDATE($B176,36)-1,"No limit")))</f>
        <v/>
      </c>
      <c r="R176" s="19">
        <f>IF(OR(P176="",NOT(ISNUMBER(Q176))),"",IF(P176&lt;=0,"",Q176-$D$5))</f>
        <v/>
      </c>
      <c r="S176" s="17">
        <f>IF($A176="","",IF(P176&lt;0,"Check quantities",IF(P176=0,"Closed",IF(AND(ISNUMBER(Q176),$D$5&gt;Q176),"Overdue: deemed supply","Open"))))</f>
        <v/>
      </c>
      <c r="T176" s="17">
        <f>IF($B176="","",IF($A$5="Above ₹5 crore",IF(AND(MONTH($B176)&gt;=4,MONTH($B176)&lt;=9),"H1 ","H2 "),"")&amp;"FY "&amp;(YEAR($B176)-(MONTH($B176)&lt;4))&amp;"-"&amp;RIGHT((YEAR($B176)-(MONTH($B176)&lt;4))+1,2))</f>
        <v/>
      </c>
      <c r="U176" s="17">
        <f>IF($O176="","",IF($A$5="Above ₹5 crore",IF(AND(MONTH($O176)&gt;=4,MONTH($O176)&lt;=9),"H1 ","H2 "),"")&amp;"FY "&amp;(YEAR($O176)-(MONTH($O176)&lt;4))&amp;"-"&amp;RIGHT((YEAR($O176)-(MONTH($O176)&lt;4))+1,2))</f>
        <v/>
      </c>
      <c r="V176" s="15" t="n"/>
    </row>
    <row r="177">
      <c r="A177" s="12" t="n"/>
      <c r="B177" s="13" t="n"/>
      <c r="C177" s="15" t="n"/>
      <c r="D177" s="12" t="n"/>
      <c r="E177" s="15" t="n"/>
      <c r="F177" s="12" t="n"/>
      <c r="G177" s="15" t="n"/>
      <c r="H177" s="15" t="n"/>
      <c r="I177" s="15" t="n"/>
      <c r="J177" s="16" t="n"/>
      <c r="K177" s="15" t="n"/>
      <c r="L177" s="15" t="n"/>
      <c r="M177" s="15" t="n"/>
      <c r="N177" s="15" t="n"/>
      <c r="O177" s="13" t="n"/>
      <c r="P177" s="17">
        <f>IF($A177="","",I177-L177-M177-N177)</f>
        <v/>
      </c>
      <c r="Q177" s="18">
        <f>IF(OR($A177="",$B177="",$G177=""),"",IF($G177="Inputs",EDATE($B177,12)-1,IF($G177="Capital goods",EDATE($B177,36)-1,"No limit")))</f>
        <v/>
      </c>
      <c r="R177" s="19">
        <f>IF(OR(P177="",NOT(ISNUMBER(Q177))),"",IF(P177&lt;=0,"",Q177-$D$5))</f>
        <v/>
      </c>
      <c r="S177" s="17">
        <f>IF($A177="","",IF(P177&lt;0,"Check quantities",IF(P177=0,"Closed",IF(AND(ISNUMBER(Q177),$D$5&gt;Q177),"Overdue: deemed supply","Open"))))</f>
        <v/>
      </c>
      <c r="T177" s="17">
        <f>IF($B177="","",IF($A$5="Above ₹5 crore",IF(AND(MONTH($B177)&gt;=4,MONTH($B177)&lt;=9),"H1 ","H2 "),"")&amp;"FY "&amp;(YEAR($B177)-(MONTH($B177)&lt;4))&amp;"-"&amp;RIGHT((YEAR($B177)-(MONTH($B177)&lt;4))+1,2))</f>
        <v/>
      </c>
      <c r="U177" s="17">
        <f>IF($O177="","",IF($A$5="Above ₹5 crore",IF(AND(MONTH($O177)&gt;=4,MONTH($O177)&lt;=9),"H1 ","H2 "),"")&amp;"FY "&amp;(YEAR($O177)-(MONTH($O177)&lt;4))&amp;"-"&amp;RIGHT((YEAR($O177)-(MONTH($O177)&lt;4))+1,2))</f>
        <v/>
      </c>
      <c r="V177" s="15" t="n"/>
    </row>
    <row r="178">
      <c r="A178" s="12" t="n"/>
      <c r="B178" s="13" t="n"/>
      <c r="C178" s="15" t="n"/>
      <c r="D178" s="12" t="n"/>
      <c r="E178" s="15" t="n"/>
      <c r="F178" s="12" t="n"/>
      <c r="G178" s="15" t="n"/>
      <c r="H178" s="15" t="n"/>
      <c r="I178" s="15" t="n"/>
      <c r="J178" s="16" t="n"/>
      <c r="K178" s="15" t="n"/>
      <c r="L178" s="15" t="n"/>
      <c r="M178" s="15" t="n"/>
      <c r="N178" s="15" t="n"/>
      <c r="O178" s="13" t="n"/>
      <c r="P178" s="17">
        <f>IF($A178="","",I178-L178-M178-N178)</f>
        <v/>
      </c>
      <c r="Q178" s="18">
        <f>IF(OR($A178="",$B178="",$G178=""),"",IF($G178="Inputs",EDATE($B178,12)-1,IF($G178="Capital goods",EDATE($B178,36)-1,"No limit")))</f>
        <v/>
      </c>
      <c r="R178" s="19">
        <f>IF(OR(P178="",NOT(ISNUMBER(Q178))),"",IF(P178&lt;=0,"",Q178-$D$5))</f>
        <v/>
      </c>
      <c r="S178" s="17">
        <f>IF($A178="","",IF(P178&lt;0,"Check quantities",IF(P178=0,"Closed",IF(AND(ISNUMBER(Q178),$D$5&gt;Q178),"Overdue: deemed supply","Open"))))</f>
        <v/>
      </c>
      <c r="T178" s="17">
        <f>IF($B178="","",IF($A$5="Above ₹5 crore",IF(AND(MONTH($B178)&gt;=4,MONTH($B178)&lt;=9),"H1 ","H2 "),"")&amp;"FY "&amp;(YEAR($B178)-(MONTH($B178)&lt;4))&amp;"-"&amp;RIGHT((YEAR($B178)-(MONTH($B178)&lt;4))+1,2))</f>
        <v/>
      </c>
      <c r="U178" s="17">
        <f>IF($O178="","",IF($A$5="Above ₹5 crore",IF(AND(MONTH($O178)&gt;=4,MONTH($O178)&lt;=9),"H1 ","H2 "),"")&amp;"FY "&amp;(YEAR($O178)-(MONTH($O178)&lt;4))&amp;"-"&amp;RIGHT((YEAR($O178)-(MONTH($O178)&lt;4))+1,2))</f>
        <v/>
      </c>
      <c r="V178" s="15" t="n"/>
    </row>
    <row r="179">
      <c r="A179" s="12" t="n"/>
      <c r="B179" s="13" t="n"/>
      <c r="C179" s="15" t="n"/>
      <c r="D179" s="12" t="n"/>
      <c r="E179" s="15" t="n"/>
      <c r="F179" s="12" t="n"/>
      <c r="G179" s="15" t="n"/>
      <c r="H179" s="15" t="n"/>
      <c r="I179" s="15" t="n"/>
      <c r="J179" s="16" t="n"/>
      <c r="K179" s="15" t="n"/>
      <c r="L179" s="15" t="n"/>
      <c r="M179" s="15" t="n"/>
      <c r="N179" s="15" t="n"/>
      <c r="O179" s="13" t="n"/>
      <c r="P179" s="17">
        <f>IF($A179="","",I179-L179-M179-N179)</f>
        <v/>
      </c>
      <c r="Q179" s="18">
        <f>IF(OR($A179="",$B179="",$G179=""),"",IF($G179="Inputs",EDATE($B179,12)-1,IF($G179="Capital goods",EDATE($B179,36)-1,"No limit")))</f>
        <v/>
      </c>
      <c r="R179" s="19">
        <f>IF(OR(P179="",NOT(ISNUMBER(Q179))),"",IF(P179&lt;=0,"",Q179-$D$5))</f>
        <v/>
      </c>
      <c r="S179" s="17">
        <f>IF($A179="","",IF(P179&lt;0,"Check quantities",IF(P179=0,"Closed",IF(AND(ISNUMBER(Q179),$D$5&gt;Q179),"Overdue: deemed supply","Open"))))</f>
        <v/>
      </c>
      <c r="T179" s="17">
        <f>IF($B179="","",IF($A$5="Above ₹5 crore",IF(AND(MONTH($B179)&gt;=4,MONTH($B179)&lt;=9),"H1 ","H2 "),"")&amp;"FY "&amp;(YEAR($B179)-(MONTH($B179)&lt;4))&amp;"-"&amp;RIGHT((YEAR($B179)-(MONTH($B179)&lt;4))+1,2))</f>
        <v/>
      </c>
      <c r="U179" s="17">
        <f>IF($O179="","",IF($A$5="Above ₹5 crore",IF(AND(MONTH($O179)&gt;=4,MONTH($O179)&lt;=9),"H1 ","H2 "),"")&amp;"FY "&amp;(YEAR($O179)-(MONTH($O179)&lt;4))&amp;"-"&amp;RIGHT((YEAR($O179)-(MONTH($O179)&lt;4))+1,2))</f>
        <v/>
      </c>
      <c r="V179" s="15" t="n"/>
    </row>
    <row r="180">
      <c r="A180" s="12" t="n"/>
      <c r="B180" s="13" t="n"/>
      <c r="C180" s="15" t="n"/>
      <c r="D180" s="12" t="n"/>
      <c r="E180" s="15" t="n"/>
      <c r="F180" s="12" t="n"/>
      <c r="G180" s="15" t="n"/>
      <c r="H180" s="15" t="n"/>
      <c r="I180" s="15" t="n"/>
      <c r="J180" s="16" t="n"/>
      <c r="K180" s="15" t="n"/>
      <c r="L180" s="15" t="n"/>
      <c r="M180" s="15" t="n"/>
      <c r="N180" s="15" t="n"/>
      <c r="O180" s="13" t="n"/>
      <c r="P180" s="17">
        <f>IF($A180="","",I180-L180-M180-N180)</f>
        <v/>
      </c>
      <c r="Q180" s="18">
        <f>IF(OR($A180="",$B180="",$G180=""),"",IF($G180="Inputs",EDATE($B180,12)-1,IF($G180="Capital goods",EDATE($B180,36)-1,"No limit")))</f>
        <v/>
      </c>
      <c r="R180" s="19">
        <f>IF(OR(P180="",NOT(ISNUMBER(Q180))),"",IF(P180&lt;=0,"",Q180-$D$5))</f>
        <v/>
      </c>
      <c r="S180" s="17">
        <f>IF($A180="","",IF(P180&lt;0,"Check quantities",IF(P180=0,"Closed",IF(AND(ISNUMBER(Q180),$D$5&gt;Q180),"Overdue: deemed supply","Open"))))</f>
        <v/>
      </c>
      <c r="T180" s="17">
        <f>IF($B180="","",IF($A$5="Above ₹5 crore",IF(AND(MONTH($B180)&gt;=4,MONTH($B180)&lt;=9),"H1 ","H2 "),"")&amp;"FY "&amp;(YEAR($B180)-(MONTH($B180)&lt;4))&amp;"-"&amp;RIGHT((YEAR($B180)-(MONTH($B180)&lt;4))+1,2))</f>
        <v/>
      </c>
      <c r="U180" s="17">
        <f>IF($O180="","",IF($A$5="Above ₹5 crore",IF(AND(MONTH($O180)&gt;=4,MONTH($O180)&lt;=9),"H1 ","H2 "),"")&amp;"FY "&amp;(YEAR($O180)-(MONTH($O180)&lt;4))&amp;"-"&amp;RIGHT((YEAR($O180)-(MONTH($O180)&lt;4))+1,2))</f>
        <v/>
      </c>
      <c r="V180" s="15" t="n"/>
    </row>
    <row r="181">
      <c r="A181" s="12" t="n"/>
      <c r="B181" s="13" t="n"/>
      <c r="C181" s="15" t="n"/>
      <c r="D181" s="12" t="n"/>
      <c r="E181" s="15" t="n"/>
      <c r="F181" s="12" t="n"/>
      <c r="G181" s="15" t="n"/>
      <c r="H181" s="15" t="n"/>
      <c r="I181" s="15" t="n"/>
      <c r="J181" s="16" t="n"/>
      <c r="K181" s="15" t="n"/>
      <c r="L181" s="15" t="n"/>
      <c r="M181" s="15" t="n"/>
      <c r="N181" s="15" t="n"/>
      <c r="O181" s="13" t="n"/>
      <c r="P181" s="17">
        <f>IF($A181="","",I181-L181-M181-N181)</f>
        <v/>
      </c>
      <c r="Q181" s="18">
        <f>IF(OR($A181="",$B181="",$G181=""),"",IF($G181="Inputs",EDATE($B181,12)-1,IF($G181="Capital goods",EDATE($B181,36)-1,"No limit")))</f>
        <v/>
      </c>
      <c r="R181" s="19">
        <f>IF(OR(P181="",NOT(ISNUMBER(Q181))),"",IF(P181&lt;=0,"",Q181-$D$5))</f>
        <v/>
      </c>
      <c r="S181" s="17">
        <f>IF($A181="","",IF(P181&lt;0,"Check quantities",IF(P181=0,"Closed",IF(AND(ISNUMBER(Q181),$D$5&gt;Q181),"Overdue: deemed supply","Open"))))</f>
        <v/>
      </c>
      <c r="T181" s="17">
        <f>IF($B181="","",IF($A$5="Above ₹5 crore",IF(AND(MONTH($B181)&gt;=4,MONTH($B181)&lt;=9),"H1 ","H2 "),"")&amp;"FY "&amp;(YEAR($B181)-(MONTH($B181)&lt;4))&amp;"-"&amp;RIGHT((YEAR($B181)-(MONTH($B181)&lt;4))+1,2))</f>
        <v/>
      </c>
      <c r="U181" s="17">
        <f>IF($O181="","",IF($A$5="Above ₹5 crore",IF(AND(MONTH($O181)&gt;=4,MONTH($O181)&lt;=9),"H1 ","H2 "),"")&amp;"FY "&amp;(YEAR($O181)-(MONTH($O181)&lt;4))&amp;"-"&amp;RIGHT((YEAR($O181)-(MONTH($O181)&lt;4))+1,2))</f>
        <v/>
      </c>
      <c r="V181" s="15" t="n"/>
    </row>
    <row r="182">
      <c r="A182" s="12" t="n"/>
      <c r="B182" s="13" t="n"/>
      <c r="C182" s="15" t="n"/>
      <c r="D182" s="12" t="n"/>
      <c r="E182" s="15" t="n"/>
      <c r="F182" s="12" t="n"/>
      <c r="G182" s="15" t="n"/>
      <c r="H182" s="15" t="n"/>
      <c r="I182" s="15" t="n"/>
      <c r="J182" s="16" t="n"/>
      <c r="K182" s="15" t="n"/>
      <c r="L182" s="15" t="n"/>
      <c r="M182" s="15" t="n"/>
      <c r="N182" s="15" t="n"/>
      <c r="O182" s="13" t="n"/>
      <c r="P182" s="17">
        <f>IF($A182="","",I182-L182-M182-N182)</f>
        <v/>
      </c>
      <c r="Q182" s="18">
        <f>IF(OR($A182="",$B182="",$G182=""),"",IF($G182="Inputs",EDATE($B182,12)-1,IF($G182="Capital goods",EDATE($B182,36)-1,"No limit")))</f>
        <v/>
      </c>
      <c r="R182" s="19">
        <f>IF(OR(P182="",NOT(ISNUMBER(Q182))),"",IF(P182&lt;=0,"",Q182-$D$5))</f>
        <v/>
      </c>
      <c r="S182" s="17">
        <f>IF($A182="","",IF(P182&lt;0,"Check quantities",IF(P182=0,"Closed",IF(AND(ISNUMBER(Q182),$D$5&gt;Q182),"Overdue: deemed supply","Open"))))</f>
        <v/>
      </c>
      <c r="T182" s="17">
        <f>IF($B182="","",IF($A$5="Above ₹5 crore",IF(AND(MONTH($B182)&gt;=4,MONTH($B182)&lt;=9),"H1 ","H2 "),"")&amp;"FY "&amp;(YEAR($B182)-(MONTH($B182)&lt;4))&amp;"-"&amp;RIGHT((YEAR($B182)-(MONTH($B182)&lt;4))+1,2))</f>
        <v/>
      </c>
      <c r="U182" s="17">
        <f>IF($O182="","",IF($A$5="Above ₹5 crore",IF(AND(MONTH($O182)&gt;=4,MONTH($O182)&lt;=9),"H1 ","H2 "),"")&amp;"FY "&amp;(YEAR($O182)-(MONTH($O182)&lt;4))&amp;"-"&amp;RIGHT((YEAR($O182)-(MONTH($O182)&lt;4))+1,2))</f>
        <v/>
      </c>
      <c r="V182" s="15" t="n"/>
    </row>
    <row r="183">
      <c r="A183" s="12" t="n"/>
      <c r="B183" s="13" t="n"/>
      <c r="C183" s="15" t="n"/>
      <c r="D183" s="12" t="n"/>
      <c r="E183" s="15" t="n"/>
      <c r="F183" s="12" t="n"/>
      <c r="G183" s="15" t="n"/>
      <c r="H183" s="15" t="n"/>
      <c r="I183" s="15" t="n"/>
      <c r="J183" s="16" t="n"/>
      <c r="K183" s="15" t="n"/>
      <c r="L183" s="15" t="n"/>
      <c r="M183" s="15" t="n"/>
      <c r="N183" s="15" t="n"/>
      <c r="O183" s="13" t="n"/>
      <c r="P183" s="17">
        <f>IF($A183="","",I183-L183-M183-N183)</f>
        <v/>
      </c>
      <c r="Q183" s="18">
        <f>IF(OR($A183="",$B183="",$G183=""),"",IF($G183="Inputs",EDATE($B183,12)-1,IF($G183="Capital goods",EDATE($B183,36)-1,"No limit")))</f>
        <v/>
      </c>
      <c r="R183" s="19">
        <f>IF(OR(P183="",NOT(ISNUMBER(Q183))),"",IF(P183&lt;=0,"",Q183-$D$5))</f>
        <v/>
      </c>
      <c r="S183" s="17">
        <f>IF($A183="","",IF(P183&lt;0,"Check quantities",IF(P183=0,"Closed",IF(AND(ISNUMBER(Q183),$D$5&gt;Q183),"Overdue: deemed supply","Open"))))</f>
        <v/>
      </c>
      <c r="T183" s="17">
        <f>IF($B183="","",IF($A$5="Above ₹5 crore",IF(AND(MONTH($B183)&gt;=4,MONTH($B183)&lt;=9),"H1 ","H2 "),"")&amp;"FY "&amp;(YEAR($B183)-(MONTH($B183)&lt;4))&amp;"-"&amp;RIGHT((YEAR($B183)-(MONTH($B183)&lt;4))+1,2))</f>
        <v/>
      </c>
      <c r="U183" s="17">
        <f>IF($O183="","",IF($A$5="Above ₹5 crore",IF(AND(MONTH($O183)&gt;=4,MONTH($O183)&lt;=9),"H1 ","H2 "),"")&amp;"FY "&amp;(YEAR($O183)-(MONTH($O183)&lt;4))&amp;"-"&amp;RIGHT((YEAR($O183)-(MONTH($O183)&lt;4))+1,2))</f>
        <v/>
      </c>
      <c r="V183" s="15" t="n"/>
    </row>
    <row r="184">
      <c r="A184" s="12" t="n"/>
      <c r="B184" s="13" t="n"/>
      <c r="C184" s="15" t="n"/>
      <c r="D184" s="12" t="n"/>
      <c r="E184" s="15" t="n"/>
      <c r="F184" s="12" t="n"/>
      <c r="G184" s="15" t="n"/>
      <c r="H184" s="15" t="n"/>
      <c r="I184" s="15" t="n"/>
      <c r="J184" s="16" t="n"/>
      <c r="K184" s="15" t="n"/>
      <c r="L184" s="15" t="n"/>
      <c r="M184" s="15" t="n"/>
      <c r="N184" s="15" t="n"/>
      <c r="O184" s="13" t="n"/>
      <c r="P184" s="17">
        <f>IF($A184="","",I184-L184-M184-N184)</f>
        <v/>
      </c>
      <c r="Q184" s="18">
        <f>IF(OR($A184="",$B184="",$G184=""),"",IF($G184="Inputs",EDATE($B184,12)-1,IF($G184="Capital goods",EDATE($B184,36)-1,"No limit")))</f>
        <v/>
      </c>
      <c r="R184" s="19">
        <f>IF(OR(P184="",NOT(ISNUMBER(Q184))),"",IF(P184&lt;=0,"",Q184-$D$5))</f>
        <v/>
      </c>
      <c r="S184" s="17">
        <f>IF($A184="","",IF(P184&lt;0,"Check quantities",IF(P184=0,"Closed",IF(AND(ISNUMBER(Q184),$D$5&gt;Q184),"Overdue: deemed supply","Open"))))</f>
        <v/>
      </c>
      <c r="T184" s="17">
        <f>IF($B184="","",IF($A$5="Above ₹5 crore",IF(AND(MONTH($B184)&gt;=4,MONTH($B184)&lt;=9),"H1 ","H2 "),"")&amp;"FY "&amp;(YEAR($B184)-(MONTH($B184)&lt;4))&amp;"-"&amp;RIGHT((YEAR($B184)-(MONTH($B184)&lt;4))+1,2))</f>
        <v/>
      </c>
      <c r="U184" s="17">
        <f>IF($O184="","",IF($A$5="Above ₹5 crore",IF(AND(MONTH($O184)&gt;=4,MONTH($O184)&lt;=9),"H1 ","H2 "),"")&amp;"FY "&amp;(YEAR($O184)-(MONTH($O184)&lt;4))&amp;"-"&amp;RIGHT((YEAR($O184)-(MONTH($O184)&lt;4))+1,2))</f>
        <v/>
      </c>
      <c r="V184" s="15" t="n"/>
    </row>
    <row r="185">
      <c r="A185" s="12" t="n"/>
      <c r="B185" s="13" t="n"/>
      <c r="C185" s="15" t="n"/>
      <c r="D185" s="12" t="n"/>
      <c r="E185" s="15" t="n"/>
      <c r="F185" s="12" t="n"/>
      <c r="G185" s="15" t="n"/>
      <c r="H185" s="15" t="n"/>
      <c r="I185" s="15" t="n"/>
      <c r="J185" s="16" t="n"/>
      <c r="K185" s="15" t="n"/>
      <c r="L185" s="15" t="n"/>
      <c r="M185" s="15" t="n"/>
      <c r="N185" s="15" t="n"/>
      <c r="O185" s="13" t="n"/>
      <c r="P185" s="17">
        <f>IF($A185="","",I185-L185-M185-N185)</f>
        <v/>
      </c>
      <c r="Q185" s="18">
        <f>IF(OR($A185="",$B185="",$G185=""),"",IF($G185="Inputs",EDATE($B185,12)-1,IF($G185="Capital goods",EDATE($B185,36)-1,"No limit")))</f>
        <v/>
      </c>
      <c r="R185" s="19">
        <f>IF(OR(P185="",NOT(ISNUMBER(Q185))),"",IF(P185&lt;=0,"",Q185-$D$5))</f>
        <v/>
      </c>
      <c r="S185" s="17">
        <f>IF($A185="","",IF(P185&lt;0,"Check quantities",IF(P185=0,"Closed",IF(AND(ISNUMBER(Q185),$D$5&gt;Q185),"Overdue: deemed supply","Open"))))</f>
        <v/>
      </c>
      <c r="T185" s="17">
        <f>IF($B185="","",IF($A$5="Above ₹5 crore",IF(AND(MONTH($B185)&gt;=4,MONTH($B185)&lt;=9),"H1 ","H2 "),"")&amp;"FY "&amp;(YEAR($B185)-(MONTH($B185)&lt;4))&amp;"-"&amp;RIGHT((YEAR($B185)-(MONTH($B185)&lt;4))+1,2))</f>
        <v/>
      </c>
      <c r="U185" s="17">
        <f>IF($O185="","",IF($A$5="Above ₹5 crore",IF(AND(MONTH($O185)&gt;=4,MONTH($O185)&lt;=9),"H1 ","H2 "),"")&amp;"FY "&amp;(YEAR($O185)-(MONTH($O185)&lt;4))&amp;"-"&amp;RIGHT((YEAR($O185)-(MONTH($O185)&lt;4))+1,2))</f>
        <v/>
      </c>
      <c r="V185" s="15" t="n"/>
    </row>
    <row r="186">
      <c r="A186" s="12" t="n"/>
      <c r="B186" s="13" t="n"/>
      <c r="C186" s="15" t="n"/>
      <c r="D186" s="12" t="n"/>
      <c r="E186" s="15" t="n"/>
      <c r="F186" s="12" t="n"/>
      <c r="G186" s="15" t="n"/>
      <c r="H186" s="15" t="n"/>
      <c r="I186" s="15" t="n"/>
      <c r="J186" s="16" t="n"/>
      <c r="K186" s="15" t="n"/>
      <c r="L186" s="15" t="n"/>
      <c r="M186" s="15" t="n"/>
      <c r="N186" s="15" t="n"/>
      <c r="O186" s="13" t="n"/>
      <c r="P186" s="17">
        <f>IF($A186="","",I186-L186-M186-N186)</f>
        <v/>
      </c>
      <c r="Q186" s="18">
        <f>IF(OR($A186="",$B186="",$G186=""),"",IF($G186="Inputs",EDATE($B186,12)-1,IF($G186="Capital goods",EDATE($B186,36)-1,"No limit")))</f>
        <v/>
      </c>
      <c r="R186" s="19">
        <f>IF(OR(P186="",NOT(ISNUMBER(Q186))),"",IF(P186&lt;=0,"",Q186-$D$5))</f>
        <v/>
      </c>
      <c r="S186" s="17">
        <f>IF($A186="","",IF(P186&lt;0,"Check quantities",IF(P186=0,"Closed",IF(AND(ISNUMBER(Q186),$D$5&gt;Q186),"Overdue: deemed supply","Open"))))</f>
        <v/>
      </c>
      <c r="T186" s="17">
        <f>IF($B186="","",IF($A$5="Above ₹5 crore",IF(AND(MONTH($B186)&gt;=4,MONTH($B186)&lt;=9),"H1 ","H2 "),"")&amp;"FY "&amp;(YEAR($B186)-(MONTH($B186)&lt;4))&amp;"-"&amp;RIGHT((YEAR($B186)-(MONTH($B186)&lt;4))+1,2))</f>
        <v/>
      </c>
      <c r="U186" s="17">
        <f>IF($O186="","",IF($A$5="Above ₹5 crore",IF(AND(MONTH($O186)&gt;=4,MONTH($O186)&lt;=9),"H1 ","H2 "),"")&amp;"FY "&amp;(YEAR($O186)-(MONTH($O186)&lt;4))&amp;"-"&amp;RIGHT((YEAR($O186)-(MONTH($O186)&lt;4))+1,2))</f>
        <v/>
      </c>
      <c r="V186" s="15" t="n"/>
    </row>
    <row r="187">
      <c r="A187" s="12" t="n"/>
      <c r="B187" s="13" t="n"/>
      <c r="C187" s="15" t="n"/>
      <c r="D187" s="12" t="n"/>
      <c r="E187" s="15" t="n"/>
      <c r="F187" s="12" t="n"/>
      <c r="G187" s="15" t="n"/>
      <c r="H187" s="15" t="n"/>
      <c r="I187" s="15" t="n"/>
      <c r="J187" s="16" t="n"/>
      <c r="K187" s="15" t="n"/>
      <c r="L187" s="15" t="n"/>
      <c r="M187" s="15" t="n"/>
      <c r="N187" s="15" t="n"/>
      <c r="O187" s="13" t="n"/>
      <c r="P187" s="17">
        <f>IF($A187="","",I187-L187-M187-N187)</f>
        <v/>
      </c>
      <c r="Q187" s="18">
        <f>IF(OR($A187="",$B187="",$G187=""),"",IF($G187="Inputs",EDATE($B187,12)-1,IF($G187="Capital goods",EDATE($B187,36)-1,"No limit")))</f>
        <v/>
      </c>
      <c r="R187" s="19">
        <f>IF(OR(P187="",NOT(ISNUMBER(Q187))),"",IF(P187&lt;=0,"",Q187-$D$5))</f>
        <v/>
      </c>
      <c r="S187" s="17">
        <f>IF($A187="","",IF(P187&lt;0,"Check quantities",IF(P187=0,"Closed",IF(AND(ISNUMBER(Q187),$D$5&gt;Q187),"Overdue: deemed supply","Open"))))</f>
        <v/>
      </c>
      <c r="T187" s="17">
        <f>IF($B187="","",IF($A$5="Above ₹5 crore",IF(AND(MONTH($B187)&gt;=4,MONTH($B187)&lt;=9),"H1 ","H2 "),"")&amp;"FY "&amp;(YEAR($B187)-(MONTH($B187)&lt;4))&amp;"-"&amp;RIGHT((YEAR($B187)-(MONTH($B187)&lt;4))+1,2))</f>
        <v/>
      </c>
      <c r="U187" s="17">
        <f>IF($O187="","",IF($A$5="Above ₹5 crore",IF(AND(MONTH($O187)&gt;=4,MONTH($O187)&lt;=9),"H1 ","H2 "),"")&amp;"FY "&amp;(YEAR($O187)-(MONTH($O187)&lt;4))&amp;"-"&amp;RIGHT((YEAR($O187)-(MONTH($O187)&lt;4))+1,2))</f>
        <v/>
      </c>
      <c r="V187" s="15" t="n"/>
    </row>
    <row r="188">
      <c r="A188" s="12" t="n"/>
      <c r="B188" s="13" t="n"/>
      <c r="C188" s="15" t="n"/>
      <c r="D188" s="12" t="n"/>
      <c r="E188" s="15" t="n"/>
      <c r="F188" s="12" t="n"/>
      <c r="G188" s="15" t="n"/>
      <c r="H188" s="15" t="n"/>
      <c r="I188" s="15" t="n"/>
      <c r="J188" s="16" t="n"/>
      <c r="K188" s="15" t="n"/>
      <c r="L188" s="15" t="n"/>
      <c r="M188" s="15" t="n"/>
      <c r="N188" s="15" t="n"/>
      <c r="O188" s="13" t="n"/>
      <c r="P188" s="17">
        <f>IF($A188="","",I188-L188-M188-N188)</f>
        <v/>
      </c>
      <c r="Q188" s="18">
        <f>IF(OR($A188="",$B188="",$G188=""),"",IF($G188="Inputs",EDATE($B188,12)-1,IF($G188="Capital goods",EDATE($B188,36)-1,"No limit")))</f>
        <v/>
      </c>
      <c r="R188" s="19">
        <f>IF(OR(P188="",NOT(ISNUMBER(Q188))),"",IF(P188&lt;=0,"",Q188-$D$5))</f>
        <v/>
      </c>
      <c r="S188" s="17">
        <f>IF($A188="","",IF(P188&lt;0,"Check quantities",IF(P188=0,"Closed",IF(AND(ISNUMBER(Q188),$D$5&gt;Q188),"Overdue: deemed supply","Open"))))</f>
        <v/>
      </c>
      <c r="T188" s="17">
        <f>IF($B188="","",IF($A$5="Above ₹5 crore",IF(AND(MONTH($B188)&gt;=4,MONTH($B188)&lt;=9),"H1 ","H2 "),"")&amp;"FY "&amp;(YEAR($B188)-(MONTH($B188)&lt;4))&amp;"-"&amp;RIGHT((YEAR($B188)-(MONTH($B188)&lt;4))+1,2))</f>
        <v/>
      </c>
      <c r="U188" s="17">
        <f>IF($O188="","",IF($A$5="Above ₹5 crore",IF(AND(MONTH($O188)&gt;=4,MONTH($O188)&lt;=9),"H1 ","H2 "),"")&amp;"FY "&amp;(YEAR($O188)-(MONTH($O188)&lt;4))&amp;"-"&amp;RIGHT((YEAR($O188)-(MONTH($O188)&lt;4))+1,2))</f>
        <v/>
      </c>
      <c r="V188" s="15" t="n"/>
    </row>
    <row r="189">
      <c r="A189" s="12" t="n"/>
      <c r="B189" s="13" t="n"/>
      <c r="C189" s="15" t="n"/>
      <c r="D189" s="12" t="n"/>
      <c r="E189" s="15" t="n"/>
      <c r="F189" s="12" t="n"/>
      <c r="G189" s="15" t="n"/>
      <c r="H189" s="15" t="n"/>
      <c r="I189" s="15" t="n"/>
      <c r="J189" s="16" t="n"/>
      <c r="K189" s="15" t="n"/>
      <c r="L189" s="15" t="n"/>
      <c r="M189" s="15" t="n"/>
      <c r="N189" s="15" t="n"/>
      <c r="O189" s="13" t="n"/>
      <c r="P189" s="17">
        <f>IF($A189="","",I189-L189-M189-N189)</f>
        <v/>
      </c>
      <c r="Q189" s="18">
        <f>IF(OR($A189="",$B189="",$G189=""),"",IF($G189="Inputs",EDATE($B189,12)-1,IF($G189="Capital goods",EDATE($B189,36)-1,"No limit")))</f>
        <v/>
      </c>
      <c r="R189" s="19">
        <f>IF(OR(P189="",NOT(ISNUMBER(Q189))),"",IF(P189&lt;=0,"",Q189-$D$5))</f>
        <v/>
      </c>
      <c r="S189" s="17">
        <f>IF($A189="","",IF(P189&lt;0,"Check quantities",IF(P189=0,"Closed",IF(AND(ISNUMBER(Q189),$D$5&gt;Q189),"Overdue: deemed supply","Open"))))</f>
        <v/>
      </c>
      <c r="T189" s="17">
        <f>IF($B189="","",IF($A$5="Above ₹5 crore",IF(AND(MONTH($B189)&gt;=4,MONTH($B189)&lt;=9),"H1 ","H2 "),"")&amp;"FY "&amp;(YEAR($B189)-(MONTH($B189)&lt;4))&amp;"-"&amp;RIGHT((YEAR($B189)-(MONTH($B189)&lt;4))+1,2))</f>
        <v/>
      </c>
      <c r="U189" s="17">
        <f>IF($O189="","",IF($A$5="Above ₹5 crore",IF(AND(MONTH($O189)&gt;=4,MONTH($O189)&lt;=9),"H1 ","H2 "),"")&amp;"FY "&amp;(YEAR($O189)-(MONTH($O189)&lt;4))&amp;"-"&amp;RIGHT((YEAR($O189)-(MONTH($O189)&lt;4))+1,2))</f>
        <v/>
      </c>
      <c r="V189" s="15" t="n"/>
    </row>
    <row r="190">
      <c r="A190" s="12" t="n"/>
      <c r="B190" s="13" t="n"/>
      <c r="C190" s="15" t="n"/>
      <c r="D190" s="12" t="n"/>
      <c r="E190" s="15" t="n"/>
      <c r="F190" s="12" t="n"/>
      <c r="G190" s="15" t="n"/>
      <c r="H190" s="15" t="n"/>
      <c r="I190" s="15" t="n"/>
      <c r="J190" s="16" t="n"/>
      <c r="K190" s="15" t="n"/>
      <c r="L190" s="15" t="n"/>
      <c r="M190" s="15" t="n"/>
      <c r="N190" s="15" t="n"/>
      <c r="O190" s="13" t="n"/>
      <c r="P190" s="17">
        <f>IF($A190="","",I190-L190-M190-N190)</f>
        <v/>
      </c>
      <c r="Q190" s="18">
        <f>IF(OR($A190="",$B190="",$G190=""),"",IF($G190="Inputs",EDATE($B190,12)-1,IF($G190="Capital goods",EDATE($B190,36)-1,"No limit")))</f>
        <v/>
      </c>
      <c r="R190" s="19">
        <f>IF(OR(P190="",NOT(ISNUMBER(Q190))),"",IF(P190&lt;=0,"",Q190-$D$5))</f>
        <v/>
      </c>
      <c r="S190" s="17">
        <f>IF($A190="","",IF(P190&lt;0,"Check quantities",IF(P190=0,"Closed",IF(AND(ISNUMBER(Q190),$D$5&gt;Q190),"Overdue: deemed supply","Open"))))</f>
        <v/>
      </c>
      <c r="T190" s="17">
        <f>IF($B190="","",IF($A$5="Above ₹5 crore",IF(AND(MONTH($B190)&gt;=4,MONTH($B190)&lt;=9),"H1 ","H2 "),"")&amp;"FY "&amp;(YEAR($B190)-(MONTH($B190)&lt;4))&amp;"-"&amp;RIGHT((YEAR($B190)-(MONTH($B190)&lt;4))+1,2))</f>
        <v/>
      </c>
      <c r="U190" s="17">
        <f>IF($O190="","",IF($A$5="Above ₹5 crore",IF(AND(MONTH($O190)&gt;=4,MONTH($O190)&lt;=9),"H1 ","H2 "),"")&amp;"FY "&amp;(YEAR($O190)-(MONTH($O190)&lt;4))&amp;"-"&amp;RIGHT((YEAR($O190)-(MONTH($O190)&lt;4))+1,2))</f>
        <v/>
      </c>
      <c r="V190" s="15" t="n"/>
    </row>
    <row r="191">
      <c r="A191" s="12" t="n"/>
      <c r="B191" s="13" t="n"/>
      <c r="C191" s="15" t="n"/>
      <c r="D191" s="12" t="n"/>
      <c r="E191" s="15" t="n"/>
      <c r="F191" s="12" t="n"/>
      <c r="G191" s="15" t="n"/>
      <c r="H191" s="15" t="n"/>
      <c r="I191" s="15" t="n"/>
      <c r="J191" s="16" t="n"/>
      <c r="K191" s="15" t="n"/>
      <c r="L191" s="15" t="n"/>
      <c r="M191" s="15" t="n"/>
      <c r="N191" s="15" t="n"/>
      <c r="O191" s="13" t="n"/>
      <c r="P191" s="17">
        <f>IF($A191="","",I191-L191-M191-N191)</f>
        <v/>
      </c>
      <c r="Q191" s="18">
        <f>IF(OR($A191="",$B191="",$G191=""),"",IF($G191="Inputs",EDATE($B191,12)-1,IF($G191="Capital goods",EDATE($B191,36)-1,"No limit")))</f>
        <v/>
      </c>
      <c r="R191" s="19">
        <f>IF(OR(P191="",NOT(ISNUMBER(Q191))),"",IF(P191&lt;=0,"",Q191-$D$5))</f>
        <v/>
      </c>
      <c r="S191" s="17">
        <f>IF($A191="","",IF(P191&lt;0,"Check quantities",IF(P191=0,"Closed",IF(AND(ISNUMBER(Q191),$D$5&gt;Q191),"Overdue: deemed supply","Open"))))</f>
        <v/>
      </c>
      <c r="T191" s="17">
        <f>IF($B191="","",IF($A$5="Above ₹5 crore",IF(AND(MONTH($B191)&gt;=4,MONTH($B191)&lt;=9),"H1 ","H2 "),"")&amp;"FY "&amp;(YEAR($B191)-(MONTH($B191)&lt;4))&amp;"-"&amp;RIGHT((YEAR($B191)-(MONTH($B191)&lt;4))+1,2))</f>
        <v/>
      </c>
      <c r="U191" s="17">
        <f>IF($O191="","",IF($A$5="Above ₹5 crore",IF(AND(MONTH($O191)&gt;=4,MONTH($O191)&lt;=9),"H1 ","H2 "),"")&amp;"FY "&amp;(YEAR($O191)-(MONTH($O191)&lt;4))&amp;"-"&amp;RIGHT((YEAR($O191)-(MONTH($O191)&lt;4))+1,2))</f>
        <v/>
      </c>
      <c r="V191" s="15" t="n"/>
    </row>
    <row r="192">
      <c r="A192" s="12" t="n"/>
      <c r="B192" s="13" t="n"/>
      <c r="C192" s="15" t="n"/>
      <c r="D192" s="12" t="n"/>
      <c r="E192" s="15" t="n"/>
      <c r="F192" s="12" t="n"/>
      <c r="G192" s="15" t="n"/>
      <c r="H192" s="15" t="n"/>
      <c r="I192" s="15" t="n"/>
      <c r="J192" s="16" t="n"/>
      <c r="K192" s="15" t="n"/>
      <c r="L192" s="15" t="n"/>
      <c r="M192" s="15" t="n"/>
      <c r="N192" s="15" t="n"/>
      <c r="O192" s="13" t="n"/>
      <c r="P192" s="17">
        <f>IF($A192="","",I192-L192-M192-N192)</f>
        <v/>
      </c>
      <c r="Q192" s="18">
        <f>IF(OR($A192="",$B192="",$G192=""),"",IF($G192="Inputs",EDATE($B192,12)-1,IF($G192="Capital goods",EDATE($B192,36)-1,"No limit")))</f>
        <v/>
      </c>
      <c r="R192" s="19">
        <f>IF(OR(P192="",NOT(ISNUMBER(Q192))),"",IF(P192&lt;=0,"",Q192-$D$5))</f>
        <v/>
      </c>
      <c r="S192" s="17">
        <f>IF($A192="","",IF(P192&lt;0,"Check quantities",IF(P192=0,"Closed",IF(AND(ISNUMBER(Q192),$D$5&gt;Q192),"Overdue: deemed supply","Open"))))</f>
        <v/>
      </c>
      <c r="T192" s="17">
        <f>IF($B192="","",IF($A$5="Above ₹5 crore",IF(AND(MONTH($B192)&gt;=4,MONTH($B192)&lt;=9),"H1 ","H2 "),"")&amp;"FY "&amp;(YEAR($B192)-(MONTH($B192)&lt;4))&amp;"-"&amp;RIGHT((YEAR($B192)-(MONTH($B192)&lt;4))+1,2))</f>
        <v/>
      </c>
      <c r="U192" s="17">
        <f>IF($O192="","",IF($A$5="Above ₹5 crore",IF(AND(MONTH($O192)&gt;=4,MONTH($O192)&lt;=9),"H1 ","H2 "),"")&amp;"FY "&amp;(YEAR($O192)-(MONTH($O192)&lt;4))&amp;"-"&amp;RIGHT((YEAR($O192)-(MONTH($O192)&lt;4))+1,2))</f>
        <v/>
      </c>
      <c r="V192" s="15" t="n"/>
    </row>
    <row r="193">
      <c r="A193" s="12" t="n"/>
      <c r="B193" s="13" t="n"/>
      <c r="C193" s="15" t="n"/>
      <c r="D193" s="12" t="n"/>
      <c r="E193" s="15" t="n"/>
      <c r="F193" s="12" t="n"/>
      <c r="G193" s="15" t="n"/>
      <c r="H193" s="15" t="n"/>
      <c r="I193" s="15" t="n"/>
      <c r="J193" s="16" t="n"/>
      <c r="K193" s="15" t="n"/>
      <c r="L193" s="15" t="n"/>
      <c r="M193" s="15" t="n"/>
      <c r="N193" s="15" t="n"/>
      <c r="O193" s="13" t="n"/>
      <c r="P193" s="17">
        <f>IF($A193="","",I193-L193-M193-N193)</f>
        <v/>
      </c>
      <c r="Q193" s="18">
        <f>IF(OR($A193="",$B193="",$G193=""),"",IF($G193="Inputs",EDATE($B193,12)-1,IF($G193="Capital goods",EDATE($B193,36)-1,"No limit")))</f>
        <v/>
      </c>
      <c r="R193" s="19">
        <f>IF(OR(P193="",NOT(ISNUMBER(Q193))),"",IF(P193&lt;=0,"",Q193-$D$5))</f>
        <v/>
      </c>
      <c r="S193" s="17">
        <f>IF($A193="","",IF(P193&lt;0,"Check quantities",IF(P193=0,"Closed",IF(AND(ISNUMBER(Q193),$D$5&gt;Q193),"Overdue: deemed supply","Open"))))</f>
        <v/>
      </c>
      <c r="T193" s="17">
        <f>IF($B193="","",IF($A$5="Above ₹5 crore",IF(AND(MONTH($B193)&gt;=4,MONTH($B193)&lt;=9),"H1 ","H2 "),"")&amp;"FY "&amp;(YEAR($B193)-(MONTH($B193)&lt;4))&amp;"-"&amp;RIGHT((YEAR($B193)-(MONTH($B193)&lt;4))+1,2))</f>
        <v/>
      </c>
      <c r="U193" s="17">
        <f>IF($O193="","",IF($A$5="Above ₹5 crore",IF(AND(MONTH($O193)&gt;=4,MONTH($O193)&lt;=9),"H1 ","H2 "),"")&amp;"FY "&amp;(YEAR($O193)-(MONTH($O193)&lt;4))&amp;"-"&amp;RIGHT((YEAR($O193)-(MONTH($O193)&lt;4))+1,2))</f>
        <v/>
      </c>
      <c r="V193" s="15" t="n"/>
    </row>
    <row r="194">
      <c r="A194" s="12" t="n"/>
      <c r="B194" s="13" t="n"/>
      <c r="C194" s="15" t="n"/>
      <c r="D194" s="12" t="n"/>
      <c r="E194" s="15" t="n"/>
      <c r="F194" s="12" t="n"/>
      <c r="G194" s="15" t="n"/>
      <c r="H194" s="15" t="n"/>
      <c r="I194" s="15" t="n"/>
      <c r="J194" s="16" t="n"/>
      <c r="K194" s="15" t="n"/>
      <c r="L194" s="15" t="n"/>
      <c r="M194" s="15" t="n"/>
      <c r="N194" s="15" t="n"/>
      <c r="O194" s="13" t="n"/>
      <c r="P194" s="17">
        <f>IF($A194="","",I194-L194-M194-N194)</f>
        <v/>
      </c>
      <c r="Q194" s="18">
        <f>IF(OR($A194="",$B194="",$G194=""),"",IF($G194="Inputs",EDATE($B194,12)-1,IF($G194="Capital goods",EDATE($B194,36)-1,"No limit")))</f>
        <v/>
      </c>
      <c r="R194" s="19">
        <f>IF(OR(P194="",NOT(ISNUMBER(Q194))),"",IF(P194&lt;=0,"",Q194-$D$5))</f>
        <v/>
      </c>
      <c r="S194" s="17">
        <f>IF($A194="","",IF(P194&lt;0,"Check quantities",IF(P194=0,"Closed",IF(AND(ISNUMBER(Q194),$D$5&gt;Q194),"Overdue: deemed supply","Open"))))</f>
        <v/>
      </c>
      <c r="T194" s="17">
        <f>IF($B194="","",IF($A$5="Above ₹5 crore",IF(AND(MONTH($B194)&gt;=4,MONTH($B194)&lt;=9),"H1 ","H2 "),"")&amp;"FY "&amp;(YEAR($B194)-(MONTH($B194)&lt;4))&amp;"-"&amp;RIGHT((YEAR($B194)-(MONTH($B194)&lt;4))+1,2))</f>
        <v/>
      </c>
      <c r="U194" s="17">
        <f>IF($O194="","",IF($A$5="Above ₹5 crore",IF(AND(MONTH($O194)&gt;=4,MONTH($O194)&lt;=9),"H1 ","H2 "),"")&amp;"FY "&amp;(YEAR($O194)-(MONTH($O194)&lt;4))&amp;"-"&amp;RIGHT((YEAR($O194)-(MONTH($O194)&lt;4))+1,2))</f>
        <v/>
      </c>
      <c r="V194" s="15" t="n"/>
    </row>
    <row r="195">
      <c r="A195" s="12" t="n"/>
      <c r="B195" s="13" t="n"/>
      <c r="C195" s="15" t="n"/>
      <c r="D195" s="12" t="n"/>
      <c r="E195" s="15" t="n"/>
      <c r="F195" s="12" t="n"/>
      <c r="G195" s="15" t="n"/>
      <c r="H195" s="15" t="n"/>
      <c r="I195" s="15" t="n"/>
      <c r="J195" s="16" t="n"/>
      <c r="K195" s="15" t="n"/>
      <c r="L195" s="15" t="n"/>
      <c r="M195" s="15" t="n"/>
      <c r="N195" s="15" t="n"/>
      <c r="O195" s="13" t="n"/>
      <c r="P195" s="17">
        <f>IF($A195="","",I195-L195-M195-N195)</f>
        <v/>
      </c>
      <c r="Q195" s="18">
        <f>IF(OR($A195="",$B195="",$G195=""),"",IF($G195="Inputs",EDATE($B195,12)-1,IF($G195="Capital goods",EDATE($B195,36)-1,"No limit")))</f>
        <v/>
      </c>
      <c r="R195" s="19">
        <f>IF(OR(P195="",NOT(ISNUMBER(Q195))),"",IF(P195&lt;=0,"",Q195-$D$5))</f>
        <v/>
      </c>
      <c r="S195" s="17">
        <f>IF($A195="","",IF(P195&lt;0,"Check quantities",IF(P195=0,"Closed",IF(AND(ISNUMBER(Q195),$D$5&gt;Q195),"Overdue: deemed supply","Open"))))</f>
        <v/>
      </c>
      <c r="T195" s="17">
        <f>IF($B195="","",IF($A$5="Above ₹5 crore",IF(AND(MONTH($B195)&gt;=4,MONTH($B195)&lt;=9),"H1 ","H2 "),"")&amp;"FY "&amp;(YEAR($B195)-(MONTH($B195)&lt;4))&amp;"-"&amp;RIGHT((YEAR($B195)-(MONTH($B195)&lt;4))+1,2))</f>
        <v/>
      </c>
      <c r="U195" s="17">
        <f>IF($O195="","",IF($A$5="Above ₹5 crore",IF(AND(MONTH($O195)&gt;=4,MONTH($O195)&lt;=9),"H1 ","H2 "),"")&amp;"FY "&amp;(YEAR($O195)-(MONTH($O195)&lt;4))&amp;"-"&amp;RIGHT((YEAR($O195)-(MONTH($O195)&lt;4))+1,2))</f>
        <v/>
      </c>
      <c r="V195" s="15" t="n"/>
    </row>
    <row r="196">
      <c r="A196" s="12" t="n"/>
      <c r="B196" s="13" t="n"/>
      <c r="C196" s="15" t="n"/>
      <c r="D196" s="12" t="n"/>
      <c r="E196" s="15" t="n"/>
      <c r="F196" s="12" t="n"/>
      <c r="G196" s="15" t="n"/>
      <c r="H196" s="15" t="n"/>
      <c r="I196" s="15" t="n"/>
      <c r="J196" s="16" t="n"/>
      <c r="K196" s="15" t="n"/>
      <c r="L196" s="15" t="n"/>
      <c r="M196" s="15" t="n"/>
      <c r="N196" s="15" t="n"/>
      <c r="O196" s="13" t="n"/>
      <c r="P196" s="17">
        <f>IF($A196="","",I196-L196-M196-N196)</f>
        <v/>
      </c>
      <c r="Q196" s="18">
        <f>IF(OR($A196="",$B196="",$G196=""),"",IF($G196="Inputs",EDATE($B196,12)-1,IF($G196="Capital goods",EDATE($B196,36)-1,"No limit")))</f>
        <v/>
      </c>
      <c r="R196" s="19">
        <f>IF(OR(P196="",NOT(ISNUMBER(Q196))),"",IF(P196&lt;=0,"",Q196-$D$5))</f>
        <v/>
      </c>
      <c r="S196" s="17">
        <f>IF($A196="","",IF(P196&lt;0,"Check quantities",IF(P196=0,"Closed",IF(AND(ISNUMBER(Q196),$D$5&gt;Q196),"Overdue: deemed supply","Open"))))</f>
        <v/>
      </c>
      <c r="T196" s="17">
        <f>IF($B196="","",IF($A$5="Above ₹5 crore",IF(AND(MONTH($B196)&gt;=4,MONTH($B196)&lt;=9),"H1 ","H2 "),"")&amp;"FY "&amp;(YEAR($B196)-(MONTH($B196)&lt;4))&amp;"-"&amp;RIGHT((YEAR($B196)-(MONTH($B196)&lt;4))+1,2))</f>
        <v/>
      </c>
      <c r="U196" s="17">
        <f>IF($O196="","",IF($A$5="Above ₹5 crore",IF(AND(MONTH($O196)&gt;=4,MONTH($O196)&lt;=9),"H1 ","H2 "),"")&amp;"FY "&amp;(YEAR($O196)-(MONTH($O196)&lt;4))&amp;"-"&amp;RIGHT((YEAR($O196)-(MONTH($O196)&lt;4))+1,2))</f>
        <v/>
      </c>
      <c r="V196" s="15" t="n"/>
    </row>
    <row r="197">
      <c r="A197" s="12" t="n"/>
      <c r="B197" s="13" t="n"/>
      <c r="C197" s="15" t="n"/>
      <c r="D197" s="12" t="n"/>
      <c r="E197" s="15" t="n"/>
      <c r="F197" s="12" t="n"/>
      <c r="G197" s="15" t="n"/>
      <c r="H197" s="15" t="n"/>
      <c r="I197" s="15" t="n"/>
      <c r="J197" s="16" t="n"/>
      <c r="K197" s="15" t="n"/>
      <c r="L197" s="15" t="n"/>
      <c r="M197" s="15" t="n"/>
      <c r="N197" s="15" t="n"/>
      <c r="O197" s="13" t="n"/>
      <c r="P197" s="17">
        <f>IF($A197="","",I197-L197-M197-N197)</f>
        <v/>
      </c>
      <c r="Q197" s="18">
        <f>IF(OR($A197="",$B197="",$G197=""),"",IF($G197="Inputs",EDATE($B197,12)-1,IF($G197="Capital goods",EDATE($B197,36)-1,"No limit")))</f>
        <v/>
      </c>
      <c r="R197" s="19">
        <f>IF(OR(P197="",NOT(ISNUMBER(Q197))),"",IF(P197&lt;=0,"",Q197-$D$5))</f>
        <v/>
      </c>
      <c r="S197" s="17">
        <f>IF($A197="","",IF(P197&lt;0,"Check quantities",IF(P197=0,"Closed",IF(AND(ISNUMBER(Q197),$D$5&gt;Q197),"Overdue: deemed supply","Open"))))</f>
        <v/>
      </c>
      <c r="T197" s="17">
        <f>IF($B197="","",IF($A$5="Above ₹5 crore",IF(AND(MONTH($B197)&gt;=4,MONTH($B197)&lt;=9),"H1 ","H2 "),"")&amp;"FY "&amp;(YEAR($B197)-(MONTH($B197)&lt;4))&amp;"-"&amp;RIGHT((YEAR($B197)-(MONTH($B197)&lt;4))+1,2))</f>
        <v/>
      </c>
      <c r="U197" s="17">
        <f>IF($O197="","",IF($A$5="Above ₹5 crore",IF(AND(MONTH($O197)&gt;=4,MONTH($O197)&lt;=9),"H1 ","H2 "),"")&amp;"FY "&amp;(YEAR($O197)-(MONTH($O197)&lt;4))&amp;"-"&amp;RIGHT((YEAR($O197)-(MONTH($O197)&lt;4))+1,2))</f>
        <v/>
      </c>
      <c r="V197" s="15" t="n"/>
    </row>
    <row r="198">
      <c r="A198" s="12" t="n"/>
      <c r="B198" s="13" t="n"/>
      <c r="C198" s="15" t="n"/>
      <c r="D198" s="12" t="n"/>
      <c r="E198" s="15" t="n"/>
      <c r="F198" s="12" t="n"/>
      <c r="G198" s="15" t="n"/>
      <c r="H198" s="15" t="n"/>
      <c r="I198" s="15" t="n"/>
      <c r="J198" s="16" t="n"/>
      <c r="K198" s="15" t="n"/>
      <c r="L198" s="15" t="n"/>
      <c r="M198" s="15" t="n"/>
      <c r="N198" s="15" t="n"/>
      <c r="O198" s="13" t="n"/>
      <c r="P198" s="17">
        <f>IF($A198="","",I198-L198-M198-N198)</f>
        <v/>
      </c>
      <c r="Q198" s="18">
        <f>IF(OR($A198="",$B198="",$G198=""),"",IF($G198="Inputs",EDATE($B198,12)-1,IF($G198="Capital goods",EDATE($B198,36)-1,"No limit")))</f>
        <v/>
      </c>
      <c r="R198" s="19">
        <f>IF(OR(P198="",NOT(ISNUMBER(Q198))),"",IF(P198&lt;=0,"",Q198-$D$5))</f>
        <v/>
      </c>
      <c r="S198" s="17">
        <f>IF($A198="","",IF(P198&lt;0,"Check quantities",IF(P198=0,"Closed",IF(AND(ISNUMBER(Q198),$D$5&gt;Q198),"Overdue: deemed supply","Open"))))</f>
        <v/>
      </c>
      <c r="T198" s="17">
        <f>IF($B198="","",IF($A$5="Above ₹5 crore",IF(AND(MONTH($B198)&gt;=4,MONTH($B198)&lt;=9),"H1 ","H2 "),"")&amp;"FY "&amp;(YEAR($B198)-(MONTH($B198)&lt;4))&amp;"-"&amp;RIGHT((YEAR($B198)-(MONTH($B198)&lt;4))+1,2))</f>
        <v/>
      </c>
      <c r="U198" s="17">
        <f>IF($O198="","",IF($A$5="Above ₹5 crore",IF(AND(MONTH($O198)&gt;=4,MONTH($O198)&lt;=9),"H1 ","H2 "),"")&amp;"FY "&amp;(YEAR($O198)-(MONTH($O198)&lt;4))&amp;"-"&amp;RIGHT((YEAR($O198)-(MONTH($O198)&lt;4))+1,2))</f>
        <v/>
      </c>
      <c r="V198" s="15" t="n"/>
    </row>
    <row r="199">
      <c r="A199" s="12" t="n"/>
      <c r="B199" s="13" t="n"/>
      <c r="C199" s="15" t="n"/>
      <c r="D199" s="12" t="n"/>
      <c r="E199" s="15" t="n"/>
      <c r="F199" s="12" t="n"/>
      <c r="G199" s="15" t="n"/>
      <c r="H199" s="15" t="n"/>
      <c r="I199" s="15" t="n"/>
      <c r="J199" s="16" t="n"/>
      <c r="K199" s="15" t="n"/>
      <c r="L199" s="15" t="n"/>
      <c r="M199" s="15" t="n"/>
      <c r="N199" s="15" t="n"/>
      <c r="O199" s="13" t="n"/>
      <c r="P199" s="17">
        <f>IF($A199="","",I199-L199-M199-N199)</f>
        <v/>
      </c>
      <c r="Q199" s="18">
        <f>IF(OR($A199="",$B199="",$G199=""),"",IF($G199="Inputs",EDATE($B199,12)-1,IF($G199="Capital goods",EDATE($B199,36)-1,"No limit")))</f>
        <v/>
      </c>
      <c r="R199" s="19">
        <f>IF(OR(P199="",NOT(ISNUMBER(Q199))),"",IF(P199&lt;=0,"",Q199-$D$5))</f>
        <v/>
      </c>
      <c r="S199" s="17">
        <f>IF($A199="","",IF(P199&lt;0,"Check quantities",IF(P199=0,"Closed",IF(AND(ISNUMBER(Q199),$D$5&gt;Q199),"Overdue: deemed supply","Open"))))</f>
        <v/>
      </c>
      <c r="T199" s="17">
        <f>IF($B199="","",IF($A$5="Above ₹5 crore",IF(AND(MONTH($B199)&gt;=4,MONTH($B199)&lt;=9),"H1 ","H2 "),"")&amp;"FY "&amp;(YEAR($B199)-(MONTH($B199)&lt;4))&amp;"-"&amp;RIGHT((YEAR($B199)-(MONTH($B199)&lt;4))+1,2))</f>
        <v/>
      </c>
      <c r="U199" s="17">
        <f>IF($O199="","",IF($A$5="Above ₹5 crore",IF(AND(MONTH($O199)&gt;=4,MONTH($O199)&lt;=9),"H1 ","H2 "),"")&amp;"FY "&amp;(YEAR($O199)-(MONTH($O199)&lt;4))&amp;"-"&amp;RIGHT((YEAR($O199)-(MONTH($O199)&lt;4))+1,2))</f>
        <v/>
      </c>
      <c r="V199" s="15" t="n"/>
    </row>
    <row r="200">
      <c r="A200" s="12" t="n"/>
      <c r="B200" s="13" t="n"/>
      <c r="C200" s="15" t="n"/>
      <c r="D200" s="12" t="n"/>
      <c r="E200" s="15" t="n"/>
      <c r="F200" s="12" t="n"/>
      <c r="G200" s="15" t="n"/>
      <c r="H200" s="15" t="n"/>
      <c r="I200" s="15" t="n"/>
      <c r="J200" s="16" t="n"/>
      <c r="K200" s="15" t="n"/>
      <c r="L200" s="15" t="n"/>
      <c r="M200" s="15" t="n"/>
      <c r="N200" s="15" t="n"/>
      <c r="O200" s="13" t="n"/>
      <c r="P200" s="17">
        <f>IF($A200="","",I200-L200-M200-N200)</f>
        <v/>
      </c>
      <c r="Q200" s="18">
        <f>IF(OR($A200="",$B200="",$G200=""),"",IF($G200="Inputs",EDATE($B200,12)-1,IF($G200="Capital goods",EDATE($B200,36)-1,"No limit")))</f>
        <v/>
      </c>
      <c r="R200" s="19">
        <f>IF(OR(P200="",NOT(ISNUMBER(Q200))),"",IF(P200&lt;=0,"",Q200-$D$5))</f>
        <v/>
      </c>
      <c r="S200" s="17">
        <f>IF($A200="","",IF(P200&lt;0,"Check quantities",IF(P200=0,"Closed",IF(AND(ISNUMBER(Q200),$D$5&gt;Q200),"Overdue: deemed supply","Open"))))</f>
        <v/>
      </c>
      <c r="T200" s="17">
        <f>IF($B200="","",IF($A$5="Above ₹5 crore",IF(AND(MONTH($B200)&gt;=4,MONTH($B200)&lt;=9),"H1 ","H2 "),"")&amp;"FY "&amp;(YEAR($B200)-(MONTH($B200)&lt;4))&amp;"-"&amp;RIGHT((YEAR($B200)-(MONTH($B200)&lt;4))+1,2))</f>
        <v/>
      </c>
      <c r="U200" s="17">
        <f>IF($O200="","",IF($A$5="Above ₹5 crore",IF(AND(MONTH($O200)&gt;=4,MONTH($O200)&lt;=9),"H1 ","H2 "),"")&amp;"FY "&amp;(YEAR($O200)-(MONTH($O200)&lt;4))&amp;"-"&amp;RIGHT((YEAR($O200)-(MONTH($O200)&lt;4))+1,2))</f>
        <v/>
      </c>
      <c r="V200" s="15" t="n"/>
    </row>
    <row r="201">
      <c r="A201" s="12" t="n"/>
      <c r="B201" s="13" t="n"/>
      <c r="C201" s="15" t="n"/>
      <c r="D201" s="12" t="n"/>
      <c r="E201" s="15" t="n"/>
      <c r="F201" s="12" t="n"/>
      <c r="G201" s="15" t="n"/>
      <c r="H201" s="15" t="n"/>
      <c r="I201" s="15" t="n"/>
      <c r="J201" s="16" t="n"/>
      <c r="K201" s="15" t="n"/>
      <c r="L201" s="15" t="n"/>
      <c r="M201" s="15" t="n"/>
      <c r="N201" s="15" t="n"/>
      <c r="O201" s="13" t="n"/>
      <c r="P201" s="17">
        <f>IF($A201="","",I201-L201-M201-N201)</f>
        <v/>
      </c>
      <c r="Q201" s="18">
        <f>IF(OR($A201="",$B201="",$G201=""),"",IF($G201="Inputs",EDATE($B201,12)-1,IF($G201="Capital goods",EDATE($B201,36)-1,"No limit")))</f>
        <v/>
      </c>
      <c r="R201" s="19">
        <f>IF(OR(P201="",NOT(ISNUMBER(Q201))),"",IF(P201&lt;=0,"",Q201-$D$5))</f>
        <v/>
      </c>
      <c r="S201" s="17">
        <f>IF($A201="","",IF(P201&lt;0,"Check quantities",IF(P201=0,"Closed",IF(AND(ISNUMBER(Q201),$D$5&gt;Q201),"Overdue: deemed supply","Open"))))</f>
        <v/>
      </c>
      <c r="T201" s="17">
        <f>IF($B201="","",IF($A$5="Above ₹5 crore",IF(AND(MONTH($B201)&gt;=4,MONTH($B201)&lt;=9),"H1 ","H2 "),"")&amp;"FY "&amp;(YEAR($B201)-(MONTH($B201)&lt;4))&amp;"-"&amp;RIGHT((YEAR($B201)-(MONTH($B201)&lt;4))+1,2))</f>
        <v/>
      </c>
      <c r="U201" s="17">
        <f>IF($O201="","",IF($A$5="Above ₹5 crore",IF(AND(MONTH($O201)&gt;=4,MONTH($O201)&lt;=9),"H1 ","H2 "),"")&amp;"FY "&amp;(YEAR($O201)-(MONTH($O201)&lt;4))&amp;"-"&amp;RIGHT((YEAR($O201)-(MONTH($O201)&lt;4))+1,2))</f>
        <v/>
      </c>
      <c r="V201" s="15" t="n"/>
    </row>
    <row r="202">
      <c r="A202" s="12" t="n"/>
      <c r="B202" s="13" t="n"/>
      <c r="C202" s="15" t="n"/>
      <c r="D202" s="12" t="n"/>
      <c r="E202" s="15" t="n"/>
      <c r="F202" s="12" t="n"/>
      <c r="G202" s="15" t="n"/>
      <c r="H202" s="15" t="n"/>
      <c r="I202" s="15" t="n"/>
      <c r="J202" s="16" t="n"/>
      <c r="K202" s="15" t="n"/>
      <c r="L202" s="15" t="n"/>
      <c r="M202" s="15" t="n"/>
      <c r="N202" s="15" t="n"/>
      <c r="O202" s="13" t="n"/>
      <c r="P202" s="17">
        <f>IF($A202="","",I202-L202-M202-N202)</f>
        <v/>
      </c>
      <c r="Q202" s="18">
        <f>IF(OR($A202="",$B202="",$G202=""),"",IF($G202="Inputs",EDATE($B202,12)-1,IF($G202="Capital goods",EDATE($B202,36)-1,"No limit")))</f>
        <v/>
      </c>
      <c r="R202" s="19">
        <f>IF(OR(P202="",NOT(ISNUMBER(Q202))),"",IF(P202&lt;=0,"",Q202-$D$5))</f>
        <v/>
      </c>
      <c r="S202" s="17">
        <f>IF($A202="","",IF(P202&lt;0,"Check quantities",IF(P202=0,"Closed",IF(AND(ISNUMBER(Q202),$D$5&gt;Q202),"Overdue: deemed supply","Open"))))</f>
        <v/>
      </c>
      <c r="T202" s="17">
        <f>IF($B202="","",IF($A$5="Above ₹5 crore",IF(AND(MONTH($B202)&gt;=4,MONTH($B202)&lt;=9),"H1 ","H2 "),"")&amp;"FY "&amp;(YEAR($B202)-(MONTH($B202)&lt;4))&amp;"-"&amp;RIGHT((YEAR($B202)-(MONTH($B202)&lt;4))+1,2))</f>
        <v/>
      </c>
      <c r="U202" s="17">
        <f>IF($O202="","",IF($A$5="Above ₹5 crore",IF(AND(MONTH($O202)&gt;=4,MONTH($O202)&lt;=9),"H1 ","H2 "),"")&amp;"FY "&amp;(YEAR($O202)-(MONTH($O202)&lt;4))&amp;"-"&amp;RIGHT((YEAR($O202)-(MONTH($O202)&lt;4))+1,2))</f>
        <v/>
      </c>
      <c r="V202" s="15" t="n"/>
    </row>
    <row r="203">
      <c r="A203" s="12" t="n"/>
      <c r="B203" s="13" t="n"/>
      <c r="C203" s="15" t="n"/>
      <c r="D203" s="12" t="n"/>
      <c r="E203" s="15" t="n"/>
      <c r="F203" s="12" t="n"/>
      <c r="G203" s="15" t="n"/>
      <c r="H203" s="15" t="n"/>
      <c r="I203" s="15" t="n"/>
      <c r="J203" s="16" t="n"/>
      <c r="K203" s="15" t="n"/>
      <c r="L203" s="15" t="n"/>
      <c r="M203" s="15" t="n"/>
      <c r="N203" s="15" t="n"/>
      <c r="O203" s="13" t="n"/>
      <c r="P203" s="17">
        <f>IF($A203="","",I203-L203-M203-N203)</f>
        <v/>
      </c>
      <c r="Q203" s="18">
        <f>IF(OR($A203="",$B203="",$G203=""),"",IF($G203="Inputs",EDATE($B203,12)-1,IF($G203="Capital goods",EDATE($B203,36)-1,"No limit")))</f>
        <v/>
      </c>
      <c r="R203" s="19">
        <f>IF(OR(P203="",NOT(ISNUMBER(Q203))),"",IF(P203&lt;=0,"",Q203-$D$5))</f>
        <v/>
      </c>
      <c r="S203" s="17">
        <f>IF($A203="","",IF(P203&lt;0,"Check quantities",IF(P203=0,"Closed",IF(AND(ISNUMBER(Q203),$D$5&gt;Q203),"Overdue: deemed supply","Open"))))</f>
        <v/>
      </c>
      <c r="T203" s="17">
        <f>IF($B203="","",IF($A$5="Above ₹5 crore",IF(AND(MONTH($B203)&gt;=4,MONTH($B203)&lt;=9),"H1 ","H2 "),"")&amp;"FY "&amp;(YEAR($B203)-(MONTH($B203)&lt;4))&amp;"-"&amp;RIGHT((YEAR($B203)-(MONTH($B203)&lt;4))+1,2))</f>
        <v/>
      </c>
      <c r="U203" s="17">
        <f>IF($O203="","",IF($A$5="Above ₹5 crore",IF(AND(MONTH($O203)&gt;=4,MONTH($O203)&lt;=9),"H1 ","H2 "),"")&amp;"FY "&amp;(YEAR($O203)-(MONTH($O203)&lt;4))&amp;"-"&amp;RIGHT((YEAR($O203)-(MONTH($O203)&lt;4))+1,2))</f>
        <v/>
      </c>
      <c r="V203" s="15" t="n"/>
    </row>
    <row r="204">
      <c r="A204" s="12" t="n"/>
      <c r="B204" s="13" t="n"/>
      <c r="C204" s="15" t="n"/>
      <c r="D204" s="12" t="n"/>
      <c r="E204" s="15" t="n"/>
      <c r="F204" s="12" t="n"/>
      <c r="G204" s="15" t="n"/>
      <c r="H204" s="15" t="n"/>
      <c r="I204" s="15" t="n"/>
      <c r="J204" s="16" t="n"/>
      <c r="K204" s="15" t="n"/>
      <c r="L204" s="15" t="n"/>
      <c r="M204" s="15" t="n"/>
      <c r="N204" s="15" t="n"/>
      <c r="O204" s="13" t="n"/>
      <c r="P204" s="17">
        <f>IF($A204="","",I204-L204-M204-N204)</f>
        <v/>
      </c>
      <c r="Q204" s="18">
        <f>IF(OR($A204="",$B204="",$G204=""),"",IF($G204="Inputs",EDATE($B204,12)-1,IF($G204="Capital goods",EDATE($B204,36)-1,"No limit")))</f>
        <v/>
      </c>
      <c r="R204" s="19">
        <f>IF(OR(P204="",NOT(ISNUMBER(Q204))),"",IF(P204&lt;=0,"",Q204-$D$5))</f>
        <v/>
      </c>
      <c r="S204" s="17">
        <f>IF($A204="","",IF(P204&lt;0,"Check quantities",IF(P204=0,"Closed",IF(AND(ISNUMBER(Q204),$D$5&gt;Q204),"Overdue: deemed supply","Open"))))</f>
        <v/>
      </c>
      <c r="T204" s="17">
        <f>IF($B204="","",IF($A$5="Above ₹5 crore",IF(AND(MONTH($B204)&gt;=4,MONTH($B204)&lt;=9),"H1 ","H2 "),"")&amp;"FY "&amp;(YEAR($B204)-(MONTH($B204)&lt;4))&amp;"-"&amp;RIGHT((YEAR($B204)-(MONTH($B204)&lt;4))+1,2))</f>
        <v/>
      </c>
      <c r="U204" s="17">
        <f>IF($O204="","",IF($A$5="Above ₹5 crore",IF(AND(MONTH($O204)&gt;=4,MONTH($O204)&lt;=9),"H1 ","H2 "),"")&amp;"FY "&amp;(YEAR($O204)-(MONTH($O204)&lt;4))&amp;"-"&amp;RIGHT((YEAR($O204)-(MONTH($O204)&lt;4))+1,2))</f>
        <v/>
      </c>
      <c r="V204" s="15" t="n"/>
    </row>
    <row r="205">
      <c r="A205" s="12" t="n"/>
      <c r="B205" s="13" t="n"/>
      <c r="C205" s="15" t="n"/>
      <c r="D205" s="12" t="n"/>
      <c r="E205" s="15" t="n"/>
      <c r="F205" s="12" t="n"/>
      <c r="G205" s="15" t="n"/>
      <c r="H205" s="15" t="n"/>
      <c r="I205" s="15" t="n"/>
      <c r="J205" s="16" t="n"/>
      <c r="K205" s="15" t="n"/>
      <c r="L205" s="15" t="n"/>
      <c r="M205" s="15" t="n"/>
      <c r="N205" s="15" t="n"/>
      <c r="O205" s="13" t="n"/>
      <c r="P205" s="17">
        <f>IF($A205="","",I205-L205-M205-N205)</f>
        <v/>
      </c>
      <c r="Q205" s="18">
        <f>IF(OR($A205="",$B205="",$G205=""),"",IF($G205="Inputs",EDATE($B205,12)-1,IF($G205="Capital goods",EDATE($B205,36)-1,"No limit")))</f>
        <v/>
      </c>
      <c r="R205" s="19">
        <f>IF(OR(P205="",NOT(ISNUMBER(Q205))),"",IF(P205&lt;=0,"",Q205-$D$5))</f>
        <v/>
      </c>
      <c r="S205" s="17">
        <f>IF($A205="","",IF(P205&lt;0,"Check quantities",IF(P205=0,"Closed",IF(AND(ISNUMBER(Q205),$D$5&gt;Q205),"Overdue: deemed supply","Open"))))</f>
        <v/>
      </c>
      <c r="T205" s="17">
        <f>IF($B205="","",IF($A$5="Above ₹5 crore",IF(AND(MONTH($B205)&gt;=4,MONTH($B205)&lt;=9),"H1 ","H2 "),"")&amp;"FY "&amp;(YEAR($B205)-(MONTH($B205)&lt;4))&amp;"-"&amp;RIGHT((YEAR($B205)-(MONTH($B205)&lt;4))+1,2))</f>
        <v/>
      </c>
      <c r="U205" s="17">
        <f>IF($O205="","",IF($A$5="Above ₹5 crore",IF(AND(MONTH($O205)&gt;=4,MONTH($O205)&lt;=9),"H1 ","H2 "),"")&amp;"FY "&amp;(YEAR($O205)-(MONTH($O205)&lt;4))&amp;"-"&amp;RIGHT((YEAR($O205)-(MONTH($O205)&lt;4))+1,2))</f>
        <v/>
      </c>
      <c r="V205" s="15" t="n"/>
    </row>
    <row r="206">
      <c r="A206" s="12" t="n"/>
      <c r="B206" s="13" t="n"/>
      <c r="C206" s="15" t="n"/>
      <c r="D206" s="12" t="n"/>
      <c r="E206" s="15" t="n"/>
      <c r="F206" s="12" t="n"/>
      <c r="G206" s="15" t="n"/>
      <c r="H206" s="15" t="n"/>
      <c r="I206" s="15" t="n"/>
      <c r="J206" s="16" t="n"/>
      <c r="K206" s="15" t="n"/>
      <c r="L206" s="15" t="n"/>
      <c r="M206" s="15" t="n"/>
      <c r="N206" s="15" t="n"/>
      <c r="O206" s="13" t="n"/>
      <c r="P206" s="17">
        <f>IF($A206="","",I206-L206-M206-N206)</f>
        <v/>
      </c>
      <c r="Q206" s="18">
        <f>IF(OR($A206="",$B206="",$G206=""),"",IF($G206="Inputs",EDATE($B206,12)-1,IF($G206="Capital goods",EDATE($B206,36)-1,"No limit")))</f>
        <v/>
      </c>
      <c r="R206" s="19">
        <f>IF(OR(P206="",NOT(ISNUMBER(Q206))),"",IF(P206&lt;=0,"",Q206-$D$5))</f>
        <v/>
      </c>
      <c r="S206" s="17">
        <f>IF($A206="","",IF(P206&lt;0,"Check quantities",IF(P206=0,"Closed",IF(AND(ISNUMBER(Q206),$D$5&gt;Q206),"Overdue: deemed supply","Open"))))</f>
        <v/>
      </c>
      <c r="T206" s="17">
        <f>IF($B206="","",IF($A$5="Above ₹5 crore",IF(AND(MONTH($B206)&gt;=4,MONTH($B206)&lt;=9),"H1 ","H2 "),"")&amp;"FY "&amp;(YEAR($B206)-(MONTH($B206)&lt;4))&amp;"-"&amp;RIGHT((YEAR($B206)-(MONTH($B206)&lt;4))+1,2))</f>
        <v/>
      </c>
      <c r="U206" s="17">
        <f>IF($O206="","",IF($A$5="Above ₹5 crore",IF(AND(MONTH($O206)&gt;=4,MONTH($O206)&lt;=9),"H1 ","H2 "),"")&amp;"FY "&amp;(YEAR($O206)-(MONTH($O206)&lt;4))&amp;"-"&amp;RIGHT((YEAR($O206)-(MONTH($O206)&lt;4))+1,2))</f>
        <v/>
      </c>
      <c r="V206" s="15" t="n"/>
    </row>
    <row r="207">
      <c r="A207" s="12" t="n"/>
      <c r="B207" s="13" t="n"/>
      <c r="C207" s="15" t="n"/>
      <c r="D207" s="12" t="n"/>
      <c r="E207" s="15" t="n"/>
      <c r="F207" s="12" t="n"/>
      <c r="G207" s="15" t="n"/>
      <c r="H207" s="15" t="n"/>
      <c r="I207" s="15" t="n"/>
      <c r="J207" s="16" t="n"/>
      <c r="K207" s="15" t="n"/>
      <c r="L207" s="15" t="n"/>
      <c r="M207" s="15" t="n"/>
      <c r="N207" s="15" t="n"/>
      <c r="O207" s="13" t="n"/>
      <c r="P207" s="17">
        <f>IF($A207="","",I207-L207-M207-N207)</f>
        <v/>
      </c>
      <c r="Q207" s="18">
        <f>IF(OR($A207="",$B207="",$G207=""),"",IF($G207="Inputs",EDATE($B207,12)-1,IF($G207="Capital goods",EDATE($B207,36)-1,"No limit")))</f>
        <v/>
      </c>
      <c r="R207" s="19">
        <f>IF(OR(P207="",NOT(ISNUMBER(Q207))),"",IF(P207&lt;=0,"",Q207-$D$5))</f>
        <v/>
      </c>
      <c r="S207" s="17">
        <f>IF($A207="","",IF(P207&lt;0,"Check quantities",IF(P207=0,"Closed",IF(AND(ISNUMBER(Q207),$D$5&gt;Q207),"Overdue: deemed supply","Open"))))</f>
        <v/>
      </c>
      <c r="T207" s="17">
        <f>IF($B207="","",IF($A$5="Above ₹5 crore",IF(AND(MONTH($B207)&gt;=4,MONTH($B207)&lt;=9),"H1 ","H2 "),"")&amp;"FY "&amp;(YEAR($B207)-(MONTH($B207)&lt;4))&amp;"-"&amp;RIGHT((YEAR($B207)-(MONTH($B207)&lt;4))+1,2))</f>
        <v/>
      </c>
      <c r="U207" s="17">
        <f>IF($O207="","",IF($A$5="Above ₹5 crore",IF(AND(MONTH($O207)&gt;=4,MONTH($O207)&lt;=9),"H1 ","H2 "),"")&amp;"FY "&amp;(YEAR($O207)-(MONTH($O207)&lt;4))&amp;"-"&amp;RIGHT((YEAR($O207)-(MONTH($O207)&lt;4))+1,2))</f>
        <v/>
      </c>
      <c r="V207" s="15" t="n"/>
    </row>
    <row r="208">
      <c r="A208" s="12" t="n"/>
      <c r="B208" s="13" t="n"/>
      <c r="C208" s="15" t="n"/>
      <c r="D208" s="12" t="n"/>
      <c r="E208" s="15" t="n"/>
      <c r="F208" s="12" t="n"/>
      <c r="G208" s="15" t="n"/>
      <c r="H208" s="15" t="n"/>
      <c r="I208" s="15" t="n"/>
      <c r="J208" s="16" t="n"/>
      <c r="K208" s="15" t="n"/>
      <c r="L208" s="15" t="n"/>
      <c r="M208" s="15" t="n"/>
      <c r="N208" s="15" t="n"/>
      <c r="O208" s="13" t="n"/>
      <c r="P208" s="17">
        <f>IF($A208="","",I208-L208-M208-N208)</f>
        <v/>
      </c>
      <c r="Q208" s="18">
        <f>IF(OR($A208="",$B208="",$G208=""),"",IF($G208="Inputs",EDATE($B208,12)-1,IF($G208="Capital goods",EDATE($B208,36)-1,"No limit")))</f>
        <v/>
      </c>
      <c r="R208" s="19">
        <f>IF(OR(P208="",NOT(ISNUMBER(Q208))),"",IF(P208&lt;=0,"",Q208-$D$5))</f>
        <v/>
      </c>
      <c r="S208" s="17">
        <f>IF($A208="","",IF(P208&lt;0,"Check quantities",IF(P208=0,"Closed",IF(AND(ISNUMBER(Q208),$D$5&gt;Q208),"Overdue: deemed supply","Open"))))</f>
        <v/>
      </c>
      <c r="T208" s="17">
        <f>IF($B208="","",IF($A$5="Above ₹5 crore",IF(AND(MONTH($B208)&gt;=4,MONTH($B208)&lt;=9),"H1 ","H2 "),"")&amp;"FY "&amp;(YEAR($B208)-(MONTH($B208)&lt;4))&amp;"-"&amp;RIGHT((YEAR($B208)-(MONTH($B208)&lt;4))+1,2))</f>
        <v/>
      </c>
      <c r="U208" s="17">
        <f>IF($O208="","",IF($A$5="Above ₹5 crore",IF(AND(MONTH($O208)&gt;=4,MONTH($O208)&lt;=9),"H1 ","H2 "),"")&amp;"FY "&amp;(YEAR($O208)-(MONTH($O208)&lt;4))&amp;"-"&amp;RIGHT((YEAR($O208)-(MONTH($O208)&lt;4))+1,2))</f>
        <v/>
      </c>
      <c r="V208" s="15" t="n"/>
    </row>
    <row r="209">
      <c r="A209" s="12" t="n"/>
      <c r="B209" s="13" t="n"/>
      <c r="C209" s="15" t="n"/>
      <c r="D209" s="12" t="n"/>
      <c r="E209" s="15" t="n"/>
      <c r="F209" s="12" t="n"/>
      <c r="G209" s="15" t="n"/>
      <c r="H209" s="15" t="n"/>
      <c r="I209" s="15" t="n"/>
      <c r="J209" s="16" t="n"/>
      <c r="K209" s="15" t="n"/>
      <c r="L209" s="15" t="n"/>
      <c r="M209" s="15" t="n"/>
      <c r="N209" s="15" t="n"/>
      <c r="O209" s="13" t="n"/>
      <c r="P209" s="17">
        <f>IF($A209="","",I209-L209-M209-N209)</f>
        <v/>
      </c>
      <c r="Q209" s="18">
        <f>IF(OR($A209="",$B209="",$G209=""),"",IF($G209="Inputs",EDATE($B209,12)-1,IF($G209="Capital goods",EDATE($B209,36)-1,"No limit")))</f>
        <v/>
      </c>
      <c r="R209" s="19">
        <f>IF(OR(P209="",NOT(ISNUMBER(Q209))),"",IF(P209&lt;=0,"",Q209-$D$5))</f>
        <v/>
      </c>
      <c r="S209" s="17">
        <f>IF($A209="","",IF(P209&lt;0,"Check quantities",IF(P209=0,"Closed",IF(AND(ISNUMBER(Q209),$D$5&gt;Q209),"Overdue: deemed supply","Open"))))</f>
        <v/>
      </c>
      <c r="T209" s="17">
        <f>IF($B209="","",IF($A$5="Above ₹5 crore",IF(AND(MONTH($B209)&gt;=4,MONTH($B209)&lt;=9),"H1 ","H2 "),"")&amp;"FY "&amp;(YEAR($B209)-(MONTH($B209)&lt;4))&amp;"-"&amp;RIGHT((YEAR($B209)-(MONTH($B209)&lt;4))+1,2))</f>
        <v/>
      </c>
      <c r="U209" s="17">
        <f>IF($O209="","",IF($A$5="Above ₹5 crore",IF(AND(MONTH($O209)&gt;=4,MONTH($O209)&lt;=9),"H1 ","H2 "),"")&amp;"FY "&amp;(YEAR($O209)-(MONTH($O209)&lt;4))&amp;"-"&amp;RIGHT((YEAR($O209)-(MONTH($O209)&lt;4))+1,2))</f>
        <v/>
      </c>
      <c r="V209" s="15" t="n"/>
    </row>
    <row r="210">
      <c r="A210" s="12" t="n"/>
      <c r="B210" s="13" t="n"/>
      <c r="C210" s="15" t="n"/>
      <c r="D210" s="12" t="n"/>
      <c r="E210" s="15" t="n"/>
      <c r="F210" s="12" t="n"/>
      <c r="G210" s="15" t="n"/>
      <c r="H210" s="15" t="n"/>
      <c r="I210" s="15" t="n"/>
      <c r="J210" s="16" t="n"/>
      <c r="K210" s="15" t="n"/>
      <c r="L210" s="15" t="n"/>
      <c r="M210" s="15" t="n"/>
      <c r="N210" s="15" t="n"/>
      <c r="O210" s="13" t="n"/>
      <c r="P210" s="17">
        <f>IF($A210="","",I210-L210-M210-N210)</f>
        <v/>
      </c>
      <c r="Q210" s="18">
        <f>IF(OR($A210="",$B210="",$G210=""),"",IF($G210="Inputs",EDATE($B210,12)-1,IF($G210="Capital goods",EDATE($B210,36)-1,"No limit")))</f>
        <v/>
      </c>
      <c r="R210" s="19">
        <f>IF(OR(P210="",NOT(ISNUMBER(Q210))),"",IF(P210&lt;=0,"",Q210-$D$5))</f>
        <v/>
      </c>
      <c r="S210" s="17">
        <f>IF($A210="","",IF(P210&lt;0,"Check quantities",IF(P210=0,"Closed",IF(AND(ISNUMBER(Q210),$D$5&gt;Q210),"Overdue: deemed supply","Open"))))</f>
        <v/>
      </c>
      <c r="T210" s="17">
        <f>IF($B210="","",IF($A$5="Above ₹5 crore",IF(AND(MONTH($B210)&gt;=4,MONTH($B210)&lt;=9),"H1 ","H2 "),"")&amp;"FY "&amp;(YEAR($B210)-(MONTH($B210)&lt;4))&amp;"-"&amp;RIGHT((YEAR($B210)-(MONTH($B210)&lt;4))+1,2))</f>
        <v/>
      </c>
      <c r="U210" s="17">
        <f>IF($O210="","",IF($A$5="Above ₹5 crore",IF(AND(MONTH($O210)&gt;=4,MONTH($O210)&lt;=9),"H1 ","H2 "),"")&amp;"FY "&amp;(YEAR($O210)-(MONTH($O210)&lt;4))&amp;"-"&amp;RIGHT((YEAR($O210)-(MONTH($O210)&lt;4))+1,2))</f>
        <v/>
      </c>
      <c r="V210" s="15" t="n"/>
    </row>
    <row r="211">
      <c r="A211" s="12" t="n"/>
      <c r="B211" s="13" t="n"/>
      <c r="C211" s="15" t="n"/>
      <c r="D211" s="12" t="n"/>
      <c r="E211" s="15" t="n"/>
      <c r="F211" s="12" t="n"/>
      <c r="G211" s="15" t="n"/>
      <c r="H211" s="15" t="n"/>
      <c r="I211" s="15" t="n"/>
      <c r="J211" s="16" t="n"/>
      <c r="K211" s="15" t="n"/>
      <c r="L211" s="15" t="n"/>
      <c r="M211" s="15" t="n"/>
      <c r="N211" s="15" t="n"/>
      <c r="O211" s="13" t="n"/>
      <c r="P211" s="17">
        <f>IF($A211="","",I211-L211-M211-N211)</f>
        <v/>
      </c>
      <c r="Q211" s="18">
        <f>IF(OR($A211="",$B211="",$G211=""),"",IF($G211="Inputs",EDATE($B211,12)-1,IF($G211="Capital goods",EDATE($B211,36)-1,"No limit")))</f>
        <v/>
      </c>
      <c r="R211" s="19">
        <f>IF(OR(P211="",NOT(ISNUMBER(Q211))),"",IF(P211&lt;=0,"",Q211-$D$5))</f>
        <v/>
      </c>
      <c r="S211" s="17">
        <f>IF($A211="","",IF(P211&lt;0,"Check quantities",IF(P211=0,"Closed",IF(AND(ISNUMBER(Q211),$D$5&gt;Q211),"Overdue: deemed supply","Open"))))</f>
        <v/>
      </c>
      <c r="T211" s="17">
        <f>IF($B211="","",IF($A$5="Above ₹5 crore",IF(AND(MONTH($B211)&gt;=4,MONTH($B211)&lt;=9),"H1 ","H2 "),"")&amp;"FY "&amp;(YEAR($B211)-(MONTH($B211)&lt;4))&amp;"-"&amp;RIGHT((YEAR($B211)-(MONTH($B211)&lt;4))+1,2))</f>
        <v/>
      </c>
      <c r="U211" s="17">
        <f>IF($O211="","",IF($A$5="Above ₹5 crore",IF(AND(MONTH($O211)&gt;=4,MONTH($O211)&lt;=9),"H1 ","H2 "),"")&amp;"FY "&amp;(YEAR($O211)-(MONTH($O211)&lt;4))&amp;"-"&amp;RIGHT((YEAR($O211)-(MONTH($O211)&lt;4))+1,2))</f>
        <v/>
      </c>
      <c r="V211" s="15" t="n"/>
    </row>
    <row r="212">
      <c r="A212" s="12" t="n"/>
      <c r="B212" s="13" t="n"/>
      <c r="C212" s="15" t="n"/>
      <c r="D212" s="12" t="n"/>
      <c r="E212" s="15" t="n"/>
      <c r="F212" s="12" t="n"/>
      <c r="G212" s="15" t="n"/>
      <c r="H212" s="15" t="n"/>
      <c r="I212" s="15" t="n"/>
      <c r="J212" s="16" t="n"/>
      <c r="K212" s="15" t="n"/>
      <c r="L212" s="15" t="n"/>
      <c r="M212" s="15" t="n"/>
      <c r="N212" s="15" t="n"/>
      <c r="O212" s="13" t="n"/>
      <c r="P212" s="17">
        <f>IF($A212="","",I212-L212-M212-N212)</f>
        <v/>
      </c>
      <c r="Q212" s="18">
        <f>IF(OR($A212="",$B212="",$G212=""),"",IF($G212="Inputs",EDATE($B212,12)-1,IF($G212="Capital goods",EDATE($B212,36)-1,"No limit")))</f>
        <v/>
      </c>
      <c r="R212" s="19">
        <f>IF(OR(P212="",NOT(ISNUMBER(Q212))),"",IF(P212&lt;=0,"",Q212-$D$5))</f>
        <v/>
      </c>
      <c r="S212" s="17">
        <f>IF($A212="","",IF(P212&lt;0,"Check quantities",IF(P212=0,"Closed",IF(AND(ISNUMBER(Q212),$D$5&gt;Q212),"Overdue: deemed supply","Open"))))</f>
        <v/>
      </c>
      <c r="T212" s="17">
        <f>IF($B212="","",IF($A$5="Above ₹5 crore",IF(AND(MONTH($B212)&gt;=4,MONTH($B212)&lt;=9),"H1 ","H2 "),"")&amp;"FY "&amp;(YEAR($B212)-(MONTH($B212)&lt;4))&amp;"-"&amp;RIGHT((YEAR($B212)-(MONTH($B212)&lt;4))+1,2))</f>
        <v/>
      </c>
      <c r="U212" s="17">
        <f>IF($O212="","",IF($A$5="Above ₹5 crore",IF(AND(MONTH($O212)&gt;=4,MONTH($O212)&lt;=9),"H1 ","H2 "),"")&amp;"FY "&amp;(YEAR($O212)-(MONTH($O212)&lt;4))&amp;"-"&amp;RIGHT((YEAR($O212)-(MONTH($O212)&lt;4))+1,2))</f>
        <v/>
      </c>
      <c r="V212" s="15" t="n"/>
    </row>
    <row r="213">
      <c r="A213" s="12" t="n"/>
      <c r="B213" s="13" t="n"/>
      <c r="C213" s="15" t="n"/>
      <c r="D213" s="12" t="n"/>
      <c r="E213" s="15" t="n"/>
      <c r="F213" s="12" t="n"/>
      <c r="G213" s="15" t="n"/>
      <c r="H213" s="15" t="n"/>
      <c r="I213" s="15" t="n"/>
      <c r="J213" s="16" t="n"/>
      <c r="K213" s="15" t="n"/>
      <c r="L213" s="15" t="n"/>
      <c r="M213" s="15" t="n"/>
      <c r="N213" s="15" t="n"/>
      <c r="O213" s="13" t="n"/>
      <c r="P213" s="17">
        <f>IF($A213="","",I213-L213-M213-N213)</f>
        <v/>
      </c>
      <c r="Q213" s="18">
        <f>IF(OR($A213="",$B213="",$G213=""),"",IF($G213="Inputs",EDATE($B213,12)-1,IF($G213="Capital goods",EDATE($B213,36)-1,"No limit")))</f>
        <v/>
      </c>
      <c r="R213" s="19">
        <f>IF(OR(P213="",NOT(ISNUMBER(Q213))),"",IF(P213&lt;=0,"",Q213-$D$5))</f>
        <v/>
      </c>
      <c r="S213" s="17">
        <f>IF($A213="","",IF(P213&lt;0,"Check quantities",IF(P213=0,"Closed",IF(AND(ISNUMBER(Q213),$D$5&gt;Q213),"Overdue: deemed supply","Open"))))</f>
        <v/>
      </c>
      <c r="T213" s="17">
        <f>IF($B213="","",IF($A$5="Above ₹5 crore",IF(AND(MONTH($B213)&gt;=4,MONTH($B213)&lt;=9),"H1 ","H2 "),"")&amp;"FY "&amp;(YEAR($B213)-(MONTH($B213)&lt;4))&amp;"-"&amp;RIGHT((YEAR($B213)-(MONTH($B213)&lt;4))+1,2))</f>
        <v/>
      </c>
      <c r="U213" s="17">
        <f>IF($O213="","",IF($A$5="Above ₹5 crore",IF(AND(MONTH($O213)&gt;=4,MONTH($O213)&lt;=9),"H1 ","H2 "),"")&amp;"FY "&amp;(YEAR($O213)-(MONTH($O213)&lt;4))&amp;"-"&amp;RIGHT((YEAR($O213)-(MONTH($O213)&lt;4))+1,2))</f>
        <v/>
      </c>
      <c r="V213" s="15" t="n"/>
    </row>
    <row r="214">
      <c r="A214" s="12" t="n"/>
      <c r="B214" s="13" t="n"/>
      <c r="C214" s="15" t="n"/>
      <c r="D214" s="12" t="n"/>
      <c r="E214" s="15" t="n"/>
      <c r="F214" s="12" t="n"/>
      <c r="G214" s="15" t="n"/>
      <c r="H214" s="15" t="n"/>
      <c r="I214" s="15" t="n"/>
      <c r="J214" s="16" t="n"/>
      <c r="K214" s="15" t="n"/>
      <c r="L214" s="15" t="n"/>
      <c r="M214" s="15" t="n"/>
      <c r="N214" s="15" t="n"/>
      <c r="O214" s="13" t="n"/>
      <c r="P214" s="17">
        <f>IF($A214="","",I214-L214-M214-N214)</f>
        <v/>
      </c>
      <c r="Q214" s="18">
        <f>IF(OR($A214="",$B214="",$G214=""),"",IF($G214="Inputs",EDATE($B214,12)-1,IF($G214="Capital goods",EDATE($B214,36)-1,"No limit")))</f>
        <v/>
      </c>
      <c r="R214" s="19">
        <f>IF(OR(P214="",NOT(ISNUMBER(Q214))),"",IF(P214&lt;=0,"",Q214-$D$5))</f>
        <v/>
      </c>
      <c r="S214" s="17">
        <f>IF($A214="","",IF(P214&lt;0,"Check quantities",IF(P214=0,"Closed",IF(AND(ISNUMBER(Q214),$D$5&gt;Q214),"Overdue: deemed supply","Open"))))</f>
        <v/>
      </c>
      <c r="T214" s="17">
        <f>IF($B214="","",IF($A$5="Above ₹5 crore",IF(AND(MONTH($B214)&gt;=4,MONTH($B214)&lt;=9),"H1 ","H2 "),"")&amp;"FY "&amp;(YEAR($B214)-(MONTH($B214)&lt;4))&amp;"-"&amp;RIGHT((YEAR($B214)-(MONTH($B214)&lt;4))+1,2))</f>
        <v/>
      </c>
      <c r="U214" s="17">
        <f>IF($O214="","",IF($A$5="Above ₹5 crore",IF(AND(MONTH($O214)&gt;=4,MONTH($O214)&lt;=9),"H1 ","H2 "),"")&amp;"FY "&amp;(YEAR($O214)-(MONTH($O214)&lt;4))&amp;"-"&amp;RIGHT((YEAR($O214)-(MONTH($O214)&lt;4))+1,2))</f>
        <v/>
      </c>
      <c r="V214" s="15" t="n"/>
    </row>
    <row r="215">
      <c r="A215" s="12" t="n"/>
      <c r="B215" s="13" t="n"/>
      <c r="C215" s="15" t="n"/>
      <c r="D215" s="12" t="n"/>
      <c r="E215" s="15" t="n"/>
      <c r="F215" s="12" t="n"/>
      <c r="G215" s="15" t="n"/>
      <c r="H215" s="15" t="n"/>
      <c r="I215" s="15" t="n"/>
      <c r="J215" s="16" t="n"/>
      <c r="K215" s="15" t="n"/>
      <c r="L215" s="15" t="n"/>
      <c r="M215" s="15" t="n"/>
      <c r="N215" s="15" t="n"/>
      <c r="O215" s="13" t="n"/>
      <c r="P215" s="17">
        <f>IF($A215="","",I215-L215-M215-N215)</f>
        <v/>
      </c>
      <c r="Q215" s="18">
        <f>IF(OR($A215="",$B215="",$G215=""),"",IF($G215="Inputs",EDATE($B215,12)-1,IF($G215="Capital goods",EDATE($B215,36)-1,"No limit")))</f>
        <v/>
      </c>
      <c r="R215" s="19">
        <f>IF(OR(P215="",NOT(ISNUMBER(Q215))),"",IF(P215&lt;=0,"",Q215-$D$5))</f>
        <v/>
      </c>
      <c r="S215" s="17">
        <f>IF($A215="","",IF(P215&lt;0,"Check quantities",IF(P215=0,"Closed",IF(AND(ISNUMBER(Q215),$D$5&gt;Q215),"Overdue: deemed supply","Open"))))</f>
        <v/>
      </c>
      <c r="T215" s="17">
        <f>IF($B215="","",IF($A$5="Above ₹5 crore",IF(AND(MONTH($B215)&gt;=4,MONTH($B215)&lt;=9),"H1 ","H2 "),"")&amp;"FY "&amp;(YEAR($B215)-(MONTH($B215)&lt;4))&amp;"-"&amp;RIGHT((YEAR($B215)-(MONTH($B215)&lt;4))+1,2))</f>
        <v/>
      </c>
      <c r="U215" s="17">
        <f>IF($O215="","",IF($A$5="Above ₹5 crore",IF(AND(MONTH($O215)&gt;=4,MONTH($O215)&lt;=9),"H1 ","H2 "),"")&amp;"FY "&amp;(YEAR($O215)-(MONTH($O215)&lt;4))&amp;"-"&amp;RIGHT((YEAR($O215)-(MONTH($O215)&lt;4))+1,2))</f>
        <v/>
      </c>
      <c r="V215" s="15" t="n"/>
    </row>
    <row r="216">
      <c r="A216" s="12" t="n"/>
      <c r="B216" s="13" t="n"/>
      <c r="C216" s="15" t="n"/>
      <c r="D216" s="12" t="n"/>
      <c r="E216" s="15" t="n"/>
      <c r="F216" s="12" t="n"/>
      <c r="G216" s="15" t="n"/>
      <c r="H216" s="15" t="n"/>
      <c r="I216" s="15" t="n"/>
      <c r="J216" s="16" t="n"/>
      <c r="K216" s="15" t="n"/>
      <c r="L216" s="15" t="n"/>
      <c r="M216" s="15" t="n"/>
      <c r="N216" s="15" t="n"/>
      <c r="O216" s="13" t="n"/>
      <c r="P216" s="17">
        <f>IF($A216="","",I216-L216-M216-N216)</f>
        <v/>
      </c>
      <c r="Q216" s="18">
        <f>IF(OR($A216="",$B216="",$G216=""),"",IF($G216="Inputs",EDATE($B216,12)-1,IF($G216="Capital goods",EDATE($B216,36)-1,"No limit")))</f>
        <v/>
      </c>
      <c r="R216" s="19">
        <f>IF(OR(P216="",NOT(ISNUMBER(Q216))),"",IF(P216&lt;=0,"",Q216-$D$5))</f>
        <v/>
      </c>
      <c r="S216" s="17">
        <f>IF($A216="","",IF(P216&lt;0,"Check quantities",IF(P216=0,"Closed",IF(AND(ISNUMBER(Q216),$D$5&gt;Q216),"Overdue: deemed supply","Open"))))</f>
        <v/>
      </c>
      <c r="T216" s="17">
        <f>IF($B216="","",IF($A$5="Above ₹5 crore",IF(AND(MONTH($B216)&gt;=4,MONTH($B216)&lt;=9),"H1 ","H2 "),"")&amp;"FY "&amp;(YEAR($B216)-(MONTH($B216)&lt;4))&amp;"-"&amp;RIGHT((YEAR($B216)-(MONTH($B216)&lt;4))+1,2))</f>
        <v/>
      </c>
      <c r="U216" s="17">
        <f>IF($O216="","",IF($A$5="Above ₹5 crore",IF(AND(MONTH($O216)&gt;=4,MONTH($O216)&lt;=9),"H1 ","H2 "),"")&amp;"FY "&amp;(YEAR($O216)-(MONTH($O216)&lt;4))&amp;"-"&amp;RIGHT((YEAR($O216)-(MONTH($O216)&lt;4))+1,2))</f>
        <v/>
      </c>
      <c r="V216" s="15" t="n"/>
    </row>
    <row r="217">
      <c r="A217" s="12" t="n"/>
      <c r="B217" s="13" t="n"/>
      <c r="C217" s="15" t="n"/>
      <c r="D217" s="12" t="n"/>
      <c r="E217" s="15" t="n"/>
      <c r="F217" s="12" t="n"/>
      <c r="G217" s="15" t="n"/>
      <c r="H217" s="15" t="n"/>
      <c r="I217" s="15" t="n"/>
      <c r="J217" s="16" t="n"/>
      <c r="K217" s="15" t="n"/>
      <c r="L217" s="15" t="n"/>
      <c r="M217" s="15" t="n"/>
      <c r="N217" s="15" t="n"/>
      <c r="O217" s="13" t="n"/>
      <c r="P217" s="17">
        <f>IF($A217="","",I217-L217-M217-N217)</f>
        <v/>
      </c>
      <c r="Q217" s="18">
        <f>IF(OR($A217="",$B217="",$G217=""),"",IF($G217="Inputs",EDATE($B217,12)-1,IF($G217="Capital goods",EDATE($B217,36)-1,"No limit")))</f>
        <v/>
      </c>
      <c r="R217" s="19">
        <f>IF(OR(P217="",NOT(ISNUMBER(Q217))),"",IF(P217&lt;=0,"",Q217-$D$5))</f>
        <v/>
      </c>
      <c r="S217" s="17">
        <f>IF($A217="","",IF(P217&lt;0,"Check quantities",IF(P217=0,"Closed",IF(AND(ISNUMBER(Q217),$D$5&gt;Q217),"Overdue: deemed supply","Open"))))</f>
        <v/>
      </c>
      <c r="T217" s="17">
        <f>IF($B217="","",IF($A$5="Above ₹5 crore",IF(AND(MONTH($B217)&gt;=4,MONTH($B217)&lt;=9),"H1 ","H2 "),"")&amp;"FY "&amp;(YEAR($B217)-(MONTH($B217)&lt;4))&amp;"-"&amp;RIGHT((YEAR($B217)-(MONTH($B217)&lt;4))+1,2))</f>
        <v/>
      </c>
      <c r="U217" s="17">
        <f>IF($O217="","",IF($A$5="Above ₹5 crore",IF(AND(MONTH($O217)&gt;=4,MONTH($O217)&lt;=9),"H1 ","H2 "),"")&amp;"FY "&amp;(YEAR($O217)-(MONTH($O217)&lt;4))&amp;"-"&amp;RIGHT((YEAR($O217)-(MONTH($O217)&lt;4))+1,2))</f>
        <v/>
      </c>
      <c r="V217" s="15" t="n"/>
    </row>
    <row r="218">
      <c r="A218" s="12" t="n"/>
      <c r="B218" s="13" t="n"/>
      <c r="C218" s="15" t="n"/>
      <c r="D218" s="12" t="n"/>
      <c r="E218" s="15" t="n"/>
      <c r="F218" s="12" t="n"/>
      <c r="G218" s="15" t="n"/>
      <c r="H218" s="15" t="n"/>
      <c r="I218" s="15" t="n"/>
      <c r="J218" s="16" t="n"/>
      <c r="K218" s="15" t="n"/>
      <c r="L218" s="15" t="n"/>
      <c r="M218" s="15" t="n"/>
      <c r="N218" s="15" t="n"/>
      <c r="O218" s="13" t="n"/>
      <c r="P218" s="17">
        <f>IF($A218="","",I218-L218-M218-N218)</f>
        <v/>
      </c>
      <c r="Q218" s="18">
        <f>IF(OR($A218="",$B218="",$G218=""),"",IF($G218="Inputs",EDATE($B218,12)-1,IF($G218="Capital goods",EDATE($B218,36)-1,"No limit")))</f>
        <v/>
      </c>
      <c r="R218" s="19">
        <f>IF(OR(P218="",NOT(ISNUMBER(Q218))),"",IF(P218&lt;=0,"",Q218-$D$5))</f>
        <v/>
      </c>
      <c r="S218" s="17">
        <f>IF($A218="","",IF(P218&lt;0,"Check quantities",IF(P218=0,"Closed",IF(AND(ISNUMBER(Q218),$D$5&gt;Q218),"Overdue: deemed supply","Open"))))</f>
        <v/>
      </c>
      <c r="T218" s="17">
        <f>IF($B218="","",IF($A$5="Above ₹5 crore",IF(AND(MONTH($B218)&gt;=4,MONTH($B218)&lt;=9),"H1 ","H2 "),"")&amp;"FY "&amp;(YEAR($B218)-(MONTH($B218)&lt;4))&amp;"-"&amp;RIGHT((YEAR($B218)-(MONTH($B218)&lt;4))+1,2))</f>
        <v/>
      </c>
      <c r="U218" s="17">
        <f>IF($O218="","",IF($A$5="Above ₹5 crore",IF(AND(MONTH($O218)&gt;=4,MONTH($O218)&lt;=9),"H1 ","H2 "),"")&amp;"FY "&amp;(YEAR($O218)-(MONTH($O218)&lt;4))&amp;"-"&amp;RIGHT((YEAR($O218)-(MONTH($O218)&lt;4))+1,2))</f>
        <v/>
      </c>
      <c r="V218" s="15" t="n"/>
    </row>
    <row r="219">
      <c r="A219" s="12" t="n"/>
      <c r="B219" s="13" t="n"/>
      <c r="C219" s="15" t="n"/>
      <c r="D219" s="12" t="n"/>
      <c r="E219" s="15" t="n"/>
      <c r="F219" s="12" t="n"/>
      <c r="G219" s="15" t="n"/>
      <c r="H219" s="15" t="n"/>
      <c r="I219" s="15" t="n"/>
      <c r="J219" s="16" t="n"/>
      <c r="K219" s="15" t="n"/>
      <c r="L219" s="15" t="n"/>
      <c r="M219" s="15" t="n"/>
      <c r="N219" s="15" t="n"/>
      <c r="O219" s="13" t="n"/>
      <c r="P219" s="17">
        <f>IF($A219="","",I219-L219-M219-N219)</f>
        <v/>
      </c>
      <c r="Q219" s="18">
        <f>IF(OR($A219="",$B219="",$G219=""),"",IF($G219="Inputs",EDATE($B219,12)-1,IF($G219="Capital goods",EDATE($B219,36)-1,"No limit")))</f>
        <v/>
      </c>
      <c r="R219" s="19">
        <f>IF(OR(P219="",NOT(ISNUMBER(Q219))),"",IF(P219&lt;=0,"",Q219-$D$5))</f>
        <v/>
      </c>
      <c r="S219" s="17">
        <f>IF($A219="","",IF(P219&lt;0,"Check quantities",IF(P219=0,"Closed",IF(AND(ISNUMBER(Q219),$D$5&gt;Q219),"Overdue: deemed supply","Open"))))</f>
        <v/>
      </c>
      <c r="T219" s="17">
        <f>IF($B219="","",IF($A$5="Above ₹5 crore",IF(AND(MONTH($B219)&gt;=4,MONTH($B219)&lt;=9),"H1 ","H2 "),"")&amp;"FY "&amp;(YEAR($B219)-(MONTH($B219)&lt;4))&amp;"-"&amp;RIGHT((YEAR($B219)-(MONTH($B219)&lt;4))+1,2))</f>
        <v/>
      </c>
      <c r="U219" s="17">
        <f>IF($O219="","",IF($A$5="Above ₹5 crore",IF(AND(MONTH($O219)&gt;=4,MONTH($O219)&lt;=9),"H1 ","H2 "),"")&amp;"FY "&amp;(YEAR($O219)-(MONTH($O219)&lt;4))&amp;"-"&amp;RIGHT((YEAR($O219)-(MONTH($O219)&lt;4))+1,2))</f>
        <v/>
      </c>
      <c r="V219" s="15" t="n"/>
    </row>
    <row r="220">
      <c r="A220" s="12" t="n"/>
      <c r="B220" s="13" t="n"/>
      <c r="C220" s="15" t="n"/>
      <c r="D220" s="12" t="n"/>
      <c r="E220" s="15" t="n"/>
      <c r="F220" s="12" t="n"/>
      <c r="G220" s="15" t="n"/>
      <c r="H220" s="15" t="n"/>
      <c r="I220" s="15" t="n"/>
      <c r="J220" s="16" t="n"/>
      <c r="K220" s="15" t="n"/>
      <c r="L220" s="15" t="n"/>
      <c r="M220" s="15" t="n"/>
      <c r="N220" s="15" t="n"/>
      <c r="O220" s="13" t="n"/>
      <c r="P220" s="17">
        <f>IF($A220="","",I220-L220-M220-N220)</f>
        <v/>
      </c>
      <c r="Q220" s="18">
        <f>IF(OR($A220="",$B220="",$G220=""),"",IF($G220="Inputs",EDATE($B220,12)-1,IF($G220="Capital goods",EDATE($B220,36)-1,"No limit")))</f>
        <v/>
      </c>
      <c r="R220" s="19">
        <f>IF(OR(P220="",NOT(ISNUMBER(Q220))),"",IF(P220&lt;=0,"",Q220-$D$5))</f>
        <v/>
      </c>
      <c r="S220" s="17">
        <f>IF($A220="","",IF(P220&lt;0,"Check quantities",IF(P220=0,"Closed",IF(AND(ISNUMBER(Q220),$D$5&gt;Q220),"Overdue: deemed supply","Open"))))</f>
        <v/>
      </c>
      <c r="T220" s="17">
        <f>IF($B220="","",IF($A$5="Above ₹5 crore",IF(AND(MONTH($B220)&gt;=4,MONTH($B220)&lt;=9),"H1 ","H2 "),"")&amp;"FY "&amp;(YEAR($B220)-(MONTH($B220)&lt;4))&amp;"-"&amp;RIGHT((YEAR($B220)-(MONTH($B220)&lt;4))+1,2))</f>
        <v/>
      </c>
      <c r="U220" s="17">
        <f>IF($O220="","",IF($A$5="Above ₹5 crore",IF(AND(MONTH($O220)&gt;=4,MONTH($O220)&lt;=9),"H1 ","H2 "),"")&amp;"FY "&amp;(YEAR($O220)-(MONTH($O220)&lt;4))&amp;"-"&amp;RIGHT((YEAR($O220)-(MONTH($O220)&lt;4))+1,2))</f>
        <v/>
      </c>
      <c r="V220" s="15" t="n"/>
    </row>
    <row r="221">
      <c r="A221" s="12" t="n"/>
      <c r="B221" s="13" t="n"/>
      <c r="C221" s="15" t="n"/>
      <c r="D221" s="12" t="n"/>
      <c r="E221" s="15" t="n"/>
      <c r="F221" s="12" t="n"/>
      <c r="G221" s="15" t="n"/>
      <c r="H221" s="15" t="n"/>
      <c r="I221" s="15" t="n"/>
      <c r="J221" s="16" t="n"/>
      <c r="K221" s="15" t="n"/>
      <c r="L221" s="15" t="n"/>
      <c r="M221" s="15" t="n"/>
      <c r="N221" s="15" t="n"/>
      <c r="O221" s="13" t="n"/>
      <c r="P221" s="17">
        <f>IF($A221="","",I221-L221-M221-N221)</f>
        <v/>
      </c>
      <c r="Q221" s="18">
        <f>IF(OR($A221="",$B221="",$G221=""),"",IF($G221="Inputs",EDATE($B221,12)-1,IF($G221="Capital goods",EDATE($B221,36)-1,"No limit")))</f>
        <v/>
      </c>
      <c r="R221" s="19">
        <f>IF(OR(P221="",NOT(ISNUMBER(Q221))),"",IF(P221&lt;=0,"",Q221-$D$5))</f>
        <v/>
      </c>
      <c r="S221" s="17">
        <f>IF($A221="","",IF(P221&lt;0,"Check quantities",IF(P221=0,"Closed",IF(AND(ISNUMBER(Q221),$D$5&gt;Q221),"Overdue: deemed supply","Open"))))</f>
        <v/>
      </c>
      <c r="T221" s="17">
        <f>IF($B221="","",IF($A$5="Above ₹5 crore",IF(AND(MONTH($B221)&gt;=4,MONTH($B221)&lt;=9),"H1 ","H2 "),"")&amp;"FY "&amp;(YEAR($B221)-(MONTH($B221)&lt;4))&amp;"-"&amp;RIGHT((YEAR($B221)-(MONTH($B221)&lt;4))+1,2))</f>
        <v/>
      </c>
      <c r="U221" s="17">
        <f>IF($O221="","",IF($A$5="Above ₹5 crore",IF(AND(MONTH($O221)&gt;=4,MONTH($O221)&lt;=9),"H1 ","H2 "),"")&amp;"FY "&amp;(YEAR($O221)-(MONTH($O221)&lt;4))&amp;"-"&amp;RIGHT((YEAR($O221)-(MONTH($O221)&lt;4))+1,2))</f>
        <v/>
      </c>
      <c r="V221" s="15" t="n"/>
    </row>
    <row r="222">
      <c r="A222" s="12" t="n"/>
      <c r="B222" s="13" t="n"/>
      <c r="C222" s="15" t="n"/>
      <c r="D222" s="12" t="n"/>
      <c r="E222" s="15" t="n"/>
      <c r="F222" s="12" t="n"/>
      <c r="G222" s="15" t="n"/>
      <c r="H222" s="15" t="n"/>
      <c r="I222" s="15" t="n"/>
      <c r="J222" s="16" t="n"/>
      <c r="K222" s="15" t="n"/>
      <c r="L222" s="15" t="n"/>
      <c r="M222" s="15" t="n"/>
      <c r="N222" s="15" t="n"/>
      <c r="O222" s="13" t="n"/>
      <c r="P222" s="17">
        <f>IF($A222="","",I222-L222-M222-N222)</f>
        <v/>
      </c>
      <c r="Q222" s="18">
        <f>IF(OR($A222="",$B222="",$G222=""),"",IF($G222="Inputs",EDATE($B222,12)-1,IF($G222="Capital goods",EDATE($B222,36)-1,"No limit")))</f>
        <v/>
      </c>
      <c r="R222" s="19">
        <f>IF(OR(P222="",NOT(ISNUMBER(Q222))),"",IF(P222&lt;=0,"",Q222-$D$5))</f>
        <v/>
      </c>
      <c r="S222" s="17">
        <f>IF($A222="","",IF(P222&lt;0,"Check quantities",IF(P222=0,"Closed",IF(AND(ISNUMBER(Q222),$D$5&gt;Q222),"Overdue: deemed supply","Open"))))</f>
        <v/>
      </c>
      <c r="T222" s="17">
        <f>IF($B222="","",IF($A$5="Above ₹5 crore",IF(AND(MONTH($B222)&gt;=4,MONTH($B222)&lt;=9),"H1 ","H2 "),"")&amp;"FY "&amp;(YEAR($B222)-(MONTH($B222)&lt;4))&amp;"-"&amp;RIGHT((YEAR($B222)-(MONTH($B222)&lt;4))+1,2))</f>
        <v/>
      </c>
      <c r="U222" s="17">
        <f>IF($O222="","",IF($A$5="Above ₹5 crore",IF(AND(MONTH($O222)&gt;=4,MONTH($O222)&lt;=9),"H1 ","H2 "),"")&amp;"FY "&amp;(YEAR($O222)-(MONTH($O222)&lt;4))&amp;"-"&amp;RIGHT((YEAR($O222)-(MONTH($O222)&lt;4))+1,2))</f>
        <v/>
      </c>
      <c r="V222" s="15" t="n"/>
    </row>
    <row r="223">
      <c r="A223" s="12" t="n"/>
      <c r="B223" s="13" t="n"/>
      <c r="C223" s="15" t="n"/>
      <c r="D223" s="12" t="n"/>
      <c r="E223" s="15" t="n"/>
      <c r="F223" s="12" t="n"/>
      <c r="G223" s="15" t="n"/>
      <c r="H223" s="15" t="n"/>
      <c r="I223" s="15" t="n"/>
      <c r="J223" s="16" t="n"/>
      <c r="K223" s="15" t="n"/>
      <c r="L223" s="15" t="n"/>
      <c r="M223" s="15" t="n"/>
      <c r="N223" s="15" t="n"/>
      <c r="O223" s="13" t="n"/>
      <c r="P223" s="17">
        <f>IF($A223="","",I223-L223-M223-N223)</f>
        <v/>
      </c>
      <c r="Q223" s="18">
        <f>IF(OR($A223="",$B223="",$G223=""),"",IF($G223="Inputs",EDATE($B223,12)-1,IF($G223="Capital goods",EDATE($B223,36)-1,"No limit")))</f>
        <v/>
      </c>
      <c r="R223" s="19">
        <f>IF(OR(P223="",NOT(ISNUMBER(Q223))),"",IF(P223&lt;=0,"",Q223-$D$5))</f>
        <v/>
      </c>
      <c r="S223" s="17">
        <f>IF($A223="","",IF(P223&lt;0,"Check quantities",IF(P223=0,"Closed",IF(AND(ISNUMBER(Q223),$D$5&gt;Q223),"Overdue: deemed supply","Open"))))</f>
        <v/>
      </c>
      <c r="T223" s="17">
        <f>IF($B223="","",IF($A$5="Above ₹5 crore",IF(AND(MONTH($B223)&gt;=4,MONTH($B223)&lt;=9),"H1 ","H2 "),"")&amp;"FY "&amp;(YEAR($B223)-(MONTH($B223)&lt;4))&amp;"-"&amp;RIGHT((YEAR($B223)-(MONTH($B223)&lt;4))+1,2))</f>
        <v/>
      </c>
      <c r="U223" s="17">
        <f>IF($O223="","",IF($A$5="Above ₹5 crore",IF(AND(MONTH($O223)&gt;=4,MONTH($O223)&lt;=9),"H1 ","H2 "),"")&amp;"FY "&amp;(YEAR($O223)-(MONTH($O223)&lt;4))&amp;"-"&amp;RIGHT((YEAR($O223)-(MONTH($O223)&lt;4))+1,2))</f>
        <v/>
      </c>
      <c r="V223" s="15" t="n"/>
    </row>
    <row r="224">
      <c r="A224" s="12" t="n"/>
      <c r="B224" s="13" t="n"/>
      <c r="C224" s="15" t="n"/>
      <c r="D224" s="12" t="n"/>
      <c r="E224" s="15" t="n"/>
      <c r="F224" s="12" t="n"/>
      <c r="G224" s="15" t="n"/>
      <c r="H224" s="15" t="n"/>
      <c r="I224" s="15" t="n"/>
      <c r="J224" s="16" t="n"/>
      <c r="K224" s="15" t="n"/>
      <c r="L224" s="15" t="n"/>
      <c r="M224" s="15" t="n"/>
      <c r="N224" s="15" t="n"/>
      <c r="O224" s="13" t="n"/>
      <c r="P224" s="17">
        <f>IF($A224="","",I224-L224-M224-N224)</f>
        <v/>
      </c>
      <c r="Q224" s="18">
        <f>IF(OR($A224="",$B224="",$G224=""),"",IF($G224="Inputs",EDATE($B224,12)-1,IF($G224="Capital goods",EDATE($B224,36)-1,"No limit")))</f>
        <v/>
      </c>
      <c r="R224" s="19">
        <f>IF(OR(P224="",NOT(ISNUMBER(Q224))),"",IF(P224&lt;=0,"",Q224-$D$5))</f>
        <v/>
      </c>
      <c r="S224" s="17">
        <f>IF($A224="","",IF(P224&lt;0,"Check quantities",IF(P224=0,"Closed",IF(AND(ISNUMBER(Q224),$D$5&gt;Q224),"Overdue: deemed supply","Open"))))</f>
        <v/>
      </c>
      <c r="T224" s="17">
        <f>IF($B224="","",IF($A$5="Above ₹5 crore",IF(AND(MONTH($B224)&gt;=4,MONTH($B224)&lt;=9),"H1 ","H2 "),"")&amp;"FY "&amp;(YEAR($B224)-(MONTH($B224)&lt;4))&amp;"-"&amp;RIGHT((YEAR($B224)-(MONTH($B224)&lt;4))+1,2))</f>
        <v/>
      </c>
      <c r="U224" s="17">
        <f>IF($O224="","",IF($A$5="Above ₹5 crore",IF(AND(MONTH($O224)&gt;=4,MONTH($O224)&lt;=9),"H1 ","H2 "),"")&amp;"FY "&amp;(YEAR($O224)-(MONTH($O224)&lt;4))&amp;"-"&amp;RIGHT((YEAR($O224)-(MONTH($O224)&lt;4))+1,2))</f>
        <v/>
      </c>
      <c r="V224" s="15" t="n"/>
    </row>
    <row r="225">
      <c r="A225" s="12" t="n"/>
      <c r="B225" s="13" t="n"/>
      <c r="C225" s="15" t="n"/>
      <c r="D225" s="12" t="n"/>
      <c r="E225" s="15" t="n"/>
      <c r="F225" s="12" t="n"/>
      <c r="G225" s="15" t="n"/>
      <c r="H225" s="15" t="n"/>
      <c r="I225" s="15" t="n"/>
      <c r="J225" s="16" t="n"/>
      <c r="K225" s="15" t="n"/>
      <c r="L225" s="15" t="n"/>
      <c r="M225" s="15" t="n"/>
      <c r="N225" s="15" t="n"/>
      <c r="O225" s="13" t="n"/>
      <c r="P225" s="17">
        <f>IF($A225="","",I225-L225-M225-N225)</f>
        <v/>
      </c>
      <c r="Q225" s="18">
        <f>IF(OR($A225="",$B225="",$G225=""),"",IF($G225="Inputs",EDATE($B225,12)-1,IF($G225="Capital goods",EDATE($B225,36)-1,"No limit")))</f>
        <v/>
      </c>
      <c r="R225" s="19">
        <f>IF(OR(P225="",NOT(ISNUMBER(Q225))),"",IF(P225&lt;=0,"",Q225-$D$5))</f>
        <v/>
      </c>
      <c r="S225" s="17">
        <f>IF($A225="","",IF(P225&lt;0,"Check quantities",IF(P225=0,"Closed",IF(AND(ISNUMBER(Q225),$D$5&gt;Q225),"Overdue: deemed supply","Open"))))</f>
        <v/>
      </c>
      <c r="T225" s="17">
        <f>IF($B225="","",IF($A$5="Above ₹5 crore",IF(AND(MONTH($B225)&gt;=4,MONTH($B225)&lt;=9),"H1 ","H2 "),"")&amp;"FY "&amp;(YEAR($B225)-(MONTH($B225)&lt;4))&amp;"-"&amp;RIGHT((YEAR($B225)-(MONTH($B225)&lt;4))+1,2))</f>
        <v/>
      </c>
      <c r="U225" s="17">
        <f>IF($O225="","",IF($A$5="Above ₹5 crore",IF(AND(MONTH($O225)&gt;=4,MONTH($O225)&lt;=9),"H1 ","H2 "),"")&amp;"FY "&amp;(YEAR($O225)-(MONTH($O225)&lt;4))&amp;"-"&amp;RIGHT((YEAR($O225)-(MONTH($O225)&lt;4))+1,2))</f>
        <v/>
      </c>
      <c r="V225" s="15" t="n"/>
    </row>
    <row r="226">
      <c r="A226" s="12" t="n"/>
      <c r="B226" s="13" t="n"/>
      <c r="C226" s="15" t="n"/>
      <c r="D226" s="12" t="n"/>
      <c r="E226" s="15" t="n"/>
      <c r="F226" s="12" t="n"/>
      <c r="G226" s="15" t="n"/>
      <c r="H226" s="15" t="n"/>
      <c r="I226" s="15" t="n"/>
      <c r="J226" s="16" t="n"/>
      <c r="K226" s="15" t="n"/>
      <c r="L226" s="15" t="n"/>
      <c r="M226" s="15" t="n"/>
      <c r="N226" s="15" t="n"/>
      <c r="O226" s="13" t="n"/>
      <c r="P226" s="17">
        <f>IF($A226="","",I226-L226-M226-N226)</f>
        <v/>
      </c>
      <c r="Q226" s="18">
        <f>IF(OR($A226="",$B226="",$G226=""),"",IF($G226="Inputs",EDATE($B226,12)-1,IF($G226="Capital goods",EDATE($B226,36)-1,"No limit")))</f>
        <v/>
      </c>
      <c r="R226" s="19">
        <f>IF(OR(P226="",NOT(ISNUMBER(Q226))),"",IF(P226&lt;=0,"",Q226-$D$5))</f>
        <v/>
      </c>
      <c r="S226" s="17">
        <f>IF($A226="","",IF(P226&lt;0,"Check quantities",IF(P226=0,"Closed",IF(AND(ISNUMBER(Q226),$D$5&gt;Q226),"Overdue: deemed supply","Open"))))</f>
        <v/>
      </c>
      <c r="T226" s="17">
        <f>IF($B226="","",IF($A$5="Above ₹5 crore",IF(AND(MONTH($B226)&gt;=4,MONTH($B226)&lt;=9),"H1 ","H2 "),"")&amp;"FY "&amp;(YEAR($B226)-(MONTH($B226)&lt;4))&amp;"-"&amp;RIGHT((YEAR($B226)-(MONTH($B226)&lt;4))+1,2))</f>
        <v/>
      </c>
      <c r="U226" s="17">
        <f>IF($O226="","",IF($A$5="Above ₹5 crore",IF(AND(MONTH($O226)&gt;=4,MONTH($O226)&lt;=9),"H1 ","H2 "),"")&amp;"FY "&amp;(YEAR($O226)-(MONTH($O226)&lt;4))&amp;"-"&amp;RIGHT((YEAR($O226)-(MONTH($O226)&lt;4))+1,2))</f>
        <v/>
      </c>
      <c r="V226" s="15" t="n"/>
    </row>
    <row r="227">
      <c r="A227" s="12" t="n"/>
      <c r="B227" s="13" t="n"/>
      <c r="C227" s="15" t="n"/>
      <c r="D227" s="12" t="n"/>
      <c r="E227" s="15" t="n"/>
      <c r="F227" s="12" t="n"/>
      <c r="G227" s="15" t="n"/>
      <c r="H227" s="15" t="n"/>
      <c r="I227" s="15" t="n"/>
      <c r="J227" s="16" t="n"/>
      <c r="K227" s="15" t="n"/>
      <c r="L227" s="15" t="n"/>
      <c r="M227" s="15" t="n"/>
      <c r="N227" s="15" t="n"/>
      <c r="O227" s="13" t="n"/>
      <c r="P227" s="17">
        <f>IF($A227="","",I227-L227-M227-N227)</f>
        <v/>
      </c>
      <c r="Q227" s="18">
        <f>IF(OR($A227="",$B227="",$G227=""),"",IF($G227="Inputs",EDATE($B227,12)-1,IF($G227="Capital goods",EDATE($B227,36)-1,"No limit")))</f>
        <v/>
      </c>
      <c r="R227" s="19">
        <f>IF(OR(P227="",NOT(ISNUMBER(Q227))),"",IF(P227&lt;=0,"",Q227-$D$5))</f>
        <v/>
      </c>
      <c r="S227" s="17">
        <f>IF($A227="","",IF(P227&lt;0,"Check quantities",IF(P227=0,"Closed",IF(AND(ISNUMBER(Q227),$D$5&gt;Q227),"Overdue: deemed supply","Open"))))</f>
        <v/>
      </c>
      <c r="T227" s="17">
        <f>IF($B227="","",IF($A$5="Above ₹5 crore",IF(AND(MONTH($B227)&gt;=4,MONTH($B227)&lt;=9),"H1 ","H2 "),"")&amp;"FY "&amp;(YEAR($B227)-(MONTH($B227)&lt;4))&amp;"-"&amp;RIGHT((YEAR($B227)-(MONTH($B227)&lt;4))+1,2))</f>
        <v/>
      </c>
      <c r="U227" s="17">
        <f>IF($O227="","",IF($A$5="Above ₹5 crore",IF(AND(MONTH($O227)&gt;=4,MONTH($O227)&lt;=9),"H1 ","H2 "),"")&amp;"FY "&amp;(YEAR($O227)-(MONTH($O227)&lt;4))&amp;"-"&amp;RIGHT((YEAR($O227)-(MONTH($O227)&lt;4))+1,2))</f>
        <v/>
      </c>
      <c r="V227" s="15" t="n"/>
    </row>
    <row r="228">
      <c r="A228" s="12" t="n"/>
      <c r="B228" s="13" t="n"/>
      <c r="C228" s="15" t="n"/>
      <c r="D228" s="12" t="n"/>
      <c r="E228" s="15" t="n"/>
      <c r="F228" s="12" t="n"/>
      <c r="G228" s="15" t="n"/>
      <c r="H228" s="15" t="n"/>
      <c r="I228" s="15" t="n"/>
      <c r="J228" s="16" t="n"/>
      <c r="K228" s="15" t="n"/>
      <c r="L228" s="15" t="n"/>
      <c r="M228" s="15" t="n"/>
      <c r="N228" s="15" t="n"/>
      <c r="O228" s="13" t="n"/>
      <c r="P228" s="17">
        <f>IF($A228="","",I228-L228-M228-N228)</f>
        <v/>
      </c>
      <c r="Q228" s="18">
        <f>IF(OR($A228="",$B228="",$G228=""),"",IF($G228="Inputs",EDATE($B228,12)-1,IF($G228="Capital goods",EDATE($B228,36)-1,"No limit")))</f>
        <v/>
      </c>
      <c r="R228" s="19">
        <f>IF(OR(P228="",NOT(ISNUMBER(Q228))),"",IF(P228&lt;=0,"",Q228-$D$5))</f>
        <v/>
      </c>
      <c r="S228" s="17">
        <f>IF($A228="","",IF(P228&lt;0,"Check quantities",IF(P228=0,"Closed",IF(AND(ISNUMBER(Q228),$D$5&gt;Q228),"Overdue: deemed supply","Open"))))</f>
        <v/>
      </c>
      <c r="T228" s="17">
        <f>IF($B228="","",IF($A$5="Above ₹5 crore",IF(AND(MONTH($B228)&gt;=4,MONTH($B228)&lt;=9),"H1 ","H2 "),"")&amp;"FY "&amp;(YEAR($B228)-(MONTH($B228)&lt;4))&amp;"-"&amp;RIGHT((YEAR($B228)-(MONTH($B228)&lt;4))+1,2))</f>
        <v/>
      </c>
      <c r="U228" s="17">
        <f>IF($O228="","",IF($A$5="Above ₹5 crore",IF(AND(MONTH($O228)&gt;=4,MONTH($O228)&lt;=9),"H1 ","H2 "),"")&amp;"FY "&amp;(YEAR($O228)-(MONTH($O228)&lt;4))&amp;"-"&amp;RIGHT((YEAR($O228)-(MONTH($O228)&lt;4))+1,2))</f>
        <v/>
      </c>
      <c r="V228" s="15" t="n"/>
    </row>
    <row r="229">
      <c r="A229" s="12" t="n"/>
      <c r="B229" s="13" t="n"/>
      <c r="C229" s="15" t="n"/>
      <c r="D229" s="12" t="n"/>
      <c r="E229" s="15" t="n"/>
      <c r="F229" s="12" t="n"/>
      <c r="G229" s="15" t="n"/>
      <c r="H229" s="15" t="n"/>
      <c r="I229" s="15" t="n"/>
      <c r="J229" s="16" t="n"/>
      <c r="K229" s="15" t="n"/>
      <c r="L229" s="15" t="n"/>
      <c r="M229" s="15" t="n"/>
      <c r="N229" s="15" t="n"/>
      <c r="O229" s="13" t="n"/>
      <c r="P229" s="17">
        <f>IF($A229="","",I229-L229-M229-N229)</f>
        <v/>
      </c>
      <c r="Q229" s="18">
        <f>IF(OR($A229="",$B229="",$G229=""),"",IF($G229="Inputs",EDATE($B229,12)-1,IF($G229="Capital goods",EDATE($B229,36)-1,"No limit")))</f>
        <v/>
      </c>
      <c r="R229" s="19">
        <f>IF(OR(P229="",NOT(ISNUMBER(Q229))),"",IF(P229&lt;=0,"",Q229-$D$5))</f>
        <v/>
      </c>
      <c r="S229" s="17">
        <f>IF($A229="","",IF(P229&lt;0,"Check quantities",IF(P229=0,"Closed",IF(AND(ISNUMBER(Q229),$D$5&gt;Q229),"Overdue: deemed supply","Open"))))</f>
        <v/>
      </c>
      <c r="T229" s="17">
        <f>IF($B229="","",IF($A$5="Above ₹5 crore",IF(AND(MONTH($B229)&gt;=4,MONTH($B229)&lt;=9),"H1 ","H2 "),"")&amp;"FY "&amp;(YEAR($B229)-(MONTH($B229)&lt;4))&amp;"-"&amp;RIGHT((YEAR($B229)-(MONTH($B229)&lt;4))+1,2))</f>
        <v/>
      </c>
      <c r="U229" s="17">
        <f>IF($O229="","",IF($A$5="Above ₹5 crore",IF(AND(MONTH($O229)&gt;=4,MONTH($O229)&lt;=9),"H1 ","H2 "),"")&amp;"FY "&amp;(YEAR($O229)-(MONTH($O229)&lt;4))&amp;"-"&amp;RIGHT((YEAR($O229)-(MONTH($O229)&lt;4))+1,2))</f>
        <v/>
      </c>
      <c r="V229" s="15" t="n"/>
    </row>
    <row r="230">
      <c r="A230" s="12" t="n"/>
      <c r="B230" s="13" t="n"/>
      <c r="C230" s="15" t="n"/>
      <c r="D230" s="12" t="n"/>
      <c r="E230" s="15" t="n"/>
      <c r="F230" s="12" t="n"/>
      <c r="G230" s="15" t="n"/>
      <c r="H230" s="15" t="n"/>
      <c r="I230" s="15" t="n"/>
      <c r="J230" s="16" t="n"/>
      <c r="K230" s="15" t="n"/>
      <c r="L230" s="15" t="n"/>
      <c r="M230" s="15" t="n"/>
      <c r="N230" s="15" t="n"/>
      <c r="O230" s="13" t="n"/>
      <c r="P230" s="17">
        <f>IF($A230="","",I230-L230-M230-N230)</f>
        <v/>
      </c>
      <c r="Q230" s="18">
        <f>IF(OR($A230="",$B230="",$G230=""),"",IF($G230="Inputs",EDATE($B230,12)-1,IF($G230="Capital goods",EDATE($B230,36)-1,"No limit")))</f>
        <v/>
      </c>
      <c r="R230" s="19">
        <f>IF(OR(P230="",NOT(ISNUMBER(Q230))),"",IF(P230&lt;=0,"",Q230-$D$5))</f>
        <v/>
      </c>
      <c r="S230" s="17">
        <f>IF($A230="","",IF(P230&lt;0,"Check quantities",IF(P230=0,"Closed",IF(AND(ISNUMBER(Q230),$D$5&gt;Q230),"Overdue: deemed supply","Open"))))</f>
        <v/>
      </c>
      <c r="T230" s="17">
        <f>IF($B230="","",IF($A$5="Above ₹5 crore",IF(AND(MONTH($B230)&gt;=4,MONTH($B230)&lt;=9),"H1 ","H2 "),"")&amp;"FY "&amp;(YEAR($B230)-(MONTH($B230)&lt;4))&amp;"-"&amp;RIGHT((YEAR($B230)-(MONTH($B230)&lt;4))+1,2))</f>
        <v/>
      </c>
      <c r="U230" s="17">
        <f>IF($O230="","",IF($A$5="Above ₹5 crore",IF(AND(MONTH($O230)&gt;=4,MONTH($O230)&lt;=9),"H1 ","H2 "),"")&amp;"FY "&amp;(YEAR($O230)-(MONTH($O230)&lt;4))&amp;"-"&amp;RIGHT((YEAR($O230)-(MONTH($O230)&lt;4))+1,2))</f>
        <v/>
      </c>
      <c r="V230" s="15" t="n"/>
    </row>
    <row r="231">
      <c r="A231" s="12" t="n"/>
      <c r="B231" s="13" t="n"/>
      <c r="C231" s="15" t="n"/>
      <c r="D231" s="12" t="n"/>
      <c r="E231" s="15" t="n"/>
      <c r="F231" s="12" t="n"/>
      <c r="G231" s="15" t="n"/>
      <c r="H231" s="15" t="n"/>
      <c r="I231" s="15" t="n"/>
      <c r="J231" s="16" t="n"/>
      <c r="K231" s="15" t="n"/>
      <c r="L231" s="15" t="n"/>
      <c r="M231" s="15" t="n"/>
      <c r="N231" s="15" t="n"/>
      <c r="O231" s="13" t="n"/>
      <c r="P231" s="17">
        <f>IF($A231="","",I231-L231-M231-N231)</f>
        <v/>
      </c>
      <c r="Q231" s="18">
        <f>IF(OR($A231="",$B231="",$G231=""),"",IF($G231="Inputs",EDATE($B231,12)-1,IF($G231="Capital goods",EDATE($B231,36)-1,"No limit")))</f>
        <v/>
      </c>
      <c r="R231" s="19">
        <f>IF(OR(P231="",NOT(ISNUMBER(Q231))),"",IF(P231&lt;=0,"",Q231-$D$5))</f>
        <v/>
      </c>
      <c r="S231" s="17">
        <f>IF($A231="","",IF(P231&lt;0,"Check quantities",IF(P231=0,"Closed",IF(AND(ISNUMBER(Q231),$D$5&gt;Q231),"Overdue: deemed supply","Open"))))</f>
        <v/>
      </c>
      <c r="T231" s="17">
        <f>IF($B231="","",IF($A$5="Above ₹5 crore",IF(AND(MONTH($B231)&gt;=4,MONTH($B231)&lt;=9),"H1 ","H2 "),"")&amp;"FY "&amp;(YEAR($B231)-(MONTH($B231)&lt;4))&amp;"-"&amp;RIGHT((YEAR($B231)-(MONTH($B231)&lt;4))+1,2))</f>
        <v/>
      </c>
      <c r="U231" s="17">
        <f>IF($O231="","",IF($A$5="Above ₹5 crore",IF(AND(MONTH($O231)&gt;=4,MONTH($O231)&lt;=9),"H1 ","H2 "),"")&amp;"FY "&amp;(YEAR($O231)-(MONTH($O231)&lt;4))&amp;"-"&amp;RIGHT((YEAR($O231)-(MONTH($O231)&lt;4))+1,2))</f>
        <v/>
      </c>
      <c r="V231" s="15" t="n"/>
    </row>
    <row r="232">
      <c r="A232" s="12" t="n"/>
      <c r="B232" s="13" t="n"/>
      <c r="C232" s="15" t="n"/>
      <c r="D232" s="12" t="n"/>
      <c r="E232" s="15" t="n"/>
      <c r="F232" s="12" t="n"/>
      <c r="G232" s="15" t="n"/>
      <c r="H232" s="15" t="n"/>
      <c r="I232" s="15" t="n"/>
      <c r="J232" s="16" t="n"/>
      <c r="K232" s="15" t="n"/>
      <c r="L232" s="15" t="n"/>
      <c r="M232" s="15" t="n"/>
      <c r="N232" s="15" t="n"/>
      <c r="O232" s="13" t="n"/>
      <c r="P232" s="17">
        <f>IF($A232="","",I232-L232-M232-N232)</f>
        <v/>
      </c>
      <c r="Q232" s="18">
        <f>IF(OR($A232="",$B232="",$G232=""),"",IF($G232="Inputs",EDATE($B232,12)-1,IF($G232="Capital goods",EDATE($B232,36)-1,"No limit")))</f>
        <v/>
      </c>
      <c r="R232" s="19">
        <f>IF(OR(P232="",NOT(ISNUMBER(Q232))),"",IF(P232&lt;=0,"",Q232-$D$5))</f>
        <v/>
      </c>
      <c r="S232" s="17">
        <f>IF($A232="","",IF(P232&lt;0,"Check quantities",IF(P232=0,"Closed",IF(AND(ISNUMBER(Q232),$D$5&gt;Q232),"Overdue: deemed supply","Open"))))</f>
        <v/>
      </c>
      <c r="T232" s="17">
        <f>IF($B232="","",IF($A$5="Above ₹5 crore",IF(AND(MONTH($B232)&gt;=4,MONTH($B232)&lt;=9),"H1 ","H2 "),"")&amp;"FY "&amp;(YEAR($B232)-(MONTH($B232)&lt;4))&amp;"-"&amp;RIGHT((YEAR($B232)-(MONTH($B232)&lt;4))+1,2))</f>
        <v/>
      </c>
      <c r="U232" s="17">
        <f>IF($O232="","",IF($A$5="Above ₹5 crore",IF(AND(MONTH($O232)&gt;=4,MONTH($O232)&lt;=9),"H1 ","H2 "),"")&amp;"FY "&amp;(YEAR($O232)-(MONTH($O232)&lt;4))&amp;"-"&amp;RIGHT((YEAR($O232)-(MONTH($O232)&lt;4))+1,2))</f>
        <v/>
      </c>
      <c r="V232" s="15" t="n"/>
    </row>
    <row r="233">
      <c r="A233" s="12" t="n"/>
      <c r="B233" s="13" t="n"/>
      <c r="C233" s="15" t="n"/>
      <c r="D233" s="12" t="n"/>
      <c r="E233" s="15" t="n"/>
      <c r="F233" s="12" t="n"/>
      <c r="G233" s="15" t="n"/>
      <c r="H233" s="15" t="n"/>
      <c r="I233" s="15" t="n"/>
      <c r="J233" s="16" t="n"/>
      <c r="K233" s="15" t="n"/>
      <c r="L233" s="15" t="n"/>
      <c r="M233" s="15" t="n"/>
      <c r="N233" s="15" t="n"/>
      <c r="O233" s="13" t="n"/>
      <c r="P233" s="17">
        <f>IF($A233="","",I233-L233-M233-N233)</f>
        <v/>
      </c>
      <c r="Q233" s="18">
        <f>IF(OR($A233="",$B233="",$G233=""),"",IF($G233="Inputs",EDATE($B233,12)-1,IF($G233="Capital goods",EDATE($B233,36)-1,"No limit")))</f>
        <v/>
      </c>
      <c r="R233" s="19">
        <f>IF(OR(P233="",NOT(ISNUMBER(Q233))),"",IF(P233&lt;=0,"",Q233-$D$5))</f>
        <v/>
      </c>
      <c r="S233" s="17">
        <f>IF($A233="","",IF(P233&lt;0,"Check quantities",IF(P233=0,"Closed",IF(AND(ISNUMBER(Q233),$D$5&gt;Q233),"Overdue: deemed supply","Open"))))</f>
        <v/>
      </c>
      <c r="T233" s="17">
        <f>IF($B233="","",IF($A$5="Above ₹5 crore",IF(AND(MONTH($B233)&gt;=4,MONTH($B233)&lt;=9),"H1 ","H2 "),"")&amp;"FY "&amp;(YEAR($B233)-(MONTH($B233)&lt;4))&amp;"-"&amp;RIGHT((YEAR($B233)-(MONTH($B233)&lt;4))+1,2))</f>
        <v/>
      </c>
      <c r="U233" s="17">
        <f>IF($O233="","",IF($A$5="Above ₹5 crore",IF(AND(MONTH($O233)&gt;=4,MONTH($O233)&lt;=9),"H1 ","H2 "),"")&amp;"FY "&amp;(YEAR($O233)-(MONTH($O233)&lt;4))&amp;"-"&amp;RIGHT((YEAR($O233)-(MONTH($O233)&lt;4))+1,2))</f>
        <v/>
      </c>
      <c r="V233" s="15" t="n"/>
    </row>
    <row r="234">
      <c r="A234" s="12" t="n"/>
      <c r="B234" s="13" t="n"/>
      <c r="C234" s="15" t="n"/>
      <c r="D234" s="12" t="n"/>
      <c r="E234" s="15" t="n"/>
      <c r="F234" s="12" t="n"/>
      <c r="G234" s="15" t="n"/>
      <c r="H234" s="15" t="n"/>
      <c r="I234" s="15" t="n"/>
      <c r="J234" s="16" t="n"/>
      <c r="K234" s="15" t="n"/>
      <c r="L234" s="15" t="n"/>
      <c r="M234" s="15" t="n"/>
      <c r="N234" s="15" t="n"/>
      <c r="O234" s="13" t="n"/>
      <c r="P234" s="17">
        <f>IF($A234="","",I234-L234-M234-N234)</f>
        <v/>
      </c>
      <c r="Q234" s="18">
        <f>IF(OR($A234="",$B234="",$G234=""),"",IF($G234="Inputs",EDATE($B234,12)-1,IF($G234="Capital goods",EDATE($B234,36)-1,"No limit")))</f>
        <v/>
      </c>
      <c r="R234" s="19">
        <f>IF(OR(P234="",NOT(ISNUMBER(Q234))),"",IF(P234&lt;=0,"",Q234-$D$5))</f>
        <v/>
      </c>
      <c r="S234" s="17">
        <f>IF($A234="","",IF(P234&lt;0,"Check quantities",IF(P234=0,"Closed",IF(AND(ISNUMBER(Q234),$D$5&gt;Q234),"Overdue: deemed supply","Open"))))</f>
        <v/>
      </c>
      <c r="T234" s="17">
        <f>IF($B234="","",IF($A$5="Above ₹5 crore",IF(AND(MONTH($B234)&gt;=4,MONTH($B234)&lt;=9),"H1 ","H2 "),"")&amp;"FY "&amp;(YEAR($B234)-(MONTH($B234)&lt;4))&amp;"-"&amp;RIGHT((YEAR($B234)-(MONTH($B234)&lt;4))+1,2))</f>
        <v/>
      </c>
      <c r="U234" s="17">
        <f>IF($O234="","",IF($A$5="Above ₹5 crore",IF(AND(MONTH($O234)&gt;=4,MONTH($O234)&lt;=9),"H1 ","H2 "),"")&amp;"FY "&amp;(YEAR($O234)-(MONTH($O234)&lt;4))&amp;"-"&amp;RIGHT((YEAR($O234)-(MONTH($O234)&lt;4))+1,2))</f>
        <v/>
      </c>
      <c r="V234" s="15" t="n"/>
    </row>
    <row r="235">
      <c r="A235" s="12" t="n"/>
      <c r="B235" s="13" t="n"/>
      <c r="C235" s="15" t="n"/>
      <c r="D235" s="12" t="n"/>
      <c r="E235" s="15" t="n"/>
      <c r="F235" s="12" t="n"/>
      <c r="G235" s="15" t="n"/>
      <c r="H235" s="15" t="n"/>
      <c r="I235" s="15" t="n"/>
      <c r="J235" s="16" t="n"/>
      <c r="K235" s="15" t="n"/>
      <c r="L235" s="15" t="n"/>
      <c r="M235" s="15" t="n"/>
      <c r="N235" s="15" t="n"/>
      <c r="O235" s="13" t="n"/>
      <c r="P235" s="17">
        <f>IF($A235="","",I235-L235-M235-N235)</f>
        <v/>
      </c>
      <c r="Q235" s="18">
        <f>IF(OR($A235="",$B235="",$G235=""),"",IF($G235="Inputs",EDATE($B235,12)-1,IF($G235="Capital goods",EDATE($B235,36)-1,"No limit")))</f>
        <v/>
      </c>
      <c r="R235" s="19">
        <f>IF(OR(P235="",NOT(ISNUMBER(Q235))),"",IF(P235&lt;=0,"",Q235-$D$5))</f>
        <v/>
      </c>
      <c r="S235" s="17">
        <f>IF($A235="","",IF(P235&lt;0,"Check quantities",IF(P235=0,"Closed",IF(AND(ISNUMBER(Q235),$D$5&gt;Q235),"Overdue: deemed supply","Open"))))</f>
        <v/>
      </c>
      <c r="T235" s="17">
        <f>IF($B235="","",IF($A$5="Above ₹5 crore",IF(AND(MONTH($B235)&gt;=4,MONTH($B235)&lt;=9),"H1 ","H2 "),"")&amp;"FY "&amp;(YEAR($B235)-(MONTH($B235)&lt;4))&amp;"-"&amp;RIGHT((YEAR($B235)-(MONTH($B235)&lt;4))+1,2))</f>
        <v/>
      </c>
      <c r="U235" s="17">
        <f>IF($O235="","",IF($A$5="Above ₹5 crore",IF(AND(MONTH($O235)&gt;=4,MONTH($O235)&lt;=9),"H1 ","H2 "),"")&amp;"FY "&amp;(YEAR($O235)-(MONTH($O235)&lt;4))&amp;"-"&amp;RIGHT((YEAR($O235)-(MONTH($O235)&lt;4))+1,2))</f>
        <v/>
      </c>
      <c r="V235" s="15" t="n"/>
    </row>
    <row r="236">
      <c r="A236" s="12" t="n"/>
      <c r="B236" s="13" t="n"/>
      <c r="C236" s="15" t="n"/>
      <c r="D236" s="12" t="n"/>
      <c r="E236" s="15" t="n"/>
      <c r="F236" s="12" t="n"/>
      <c r="G236" s="15" t="n"/>
      <c r="H236" s="15" t="n"/>
      <c r="I236" s="15" t="n"/>
      <c r="J236" s="16" t="n"/>
      <c r="K236" s="15" t="n"/>
      <c r="L236" s="15" t="n"/>
      <c r="M236" s="15" t="n"/>
      <c r="N236" s="15" t="n"/>
      <c r="O236" s="13" t="n"/>
      <c r="P236" s="17">
        <f>IF($A236="","",I236-L236-M236-N236)</f>
        <v/>
      </c>
      <c r="Q236" s="18">
        <f>IF(OR($A236="",$B236="",$G236=""),"",IF($G236="Inputs",EDATE($B236,12)-1,IF($G236="Capital goods",EDATE($B236,36)-1,"No limit")))</f>
        <v/>
      </c>
      <c r="R236" s="19">
        <f>IF(OR(P236="",NOT(ISNUMBER(Q236))),"",IF(P236&lt;=0,"",Q236-$D$5))</f>
        <v/>
      </c>
      <c r="S236" s="17">
        <f>IF($A236="","",IF(P236&lt;0,"Check quantities",IF(P236=0,"Closed",IF(AND(ISNUMBER(Q236),$D$5&gt;Q236),"Overdue: deemed supply","Open"))))</f>
        <v/>
      </c>
      <c r="T236" s="17">
        <f>IF($B236="","",IF($A$5="Above ₹5 crore",IF(AND(MONTH($B236)&gt;=4,MONTH($B236)&lt;=9),"H1 ","H2 "),"")&amp;"FY "&amp;(YEAR($B236)-(MONTH($B236)&lt;4))&amp;"-"&amp;RIGHT((YEAR($B236)-(MONTH($B236)&lt;4))+1,2))</f>
        <v/>
      </c>
      <c r="U236" s="17">
        <f>IF($O236="","",IF($A$5="Above ₹5 crore",IF(AND(MONTH($O236)&gt;=4,MONTH($O236)&lt;=9),"H1 ","H2 "),"")&amp;"FY "&amp;(YEAR($O236)-(MONTH($O236)&lt;4))&amp;"-"&amp;RIGHT((YEAR($O236)-(MONTH($O236)&lt;4))+1,2))</f>
        <v/>
      </c>
      <c r="V236" s="15" t="n"/>
    </row>
    <row r="237">
      <c r="A237" s="12" t="n"/>
      <c r="B237" s="13" t="n"/>
      <c r="C237" s="15" t="n"/>
      <c r="D237" s="12" t="n"/>
      <c r="E237" s="15" t="n"/>
      <c r="F237" s="12" t="n"/>
      <c r="G237" s="15" t="n"/>
      <c r="H237" s="15" t="n"/>
      <c r="I237" s="15" t="n"/>
      <c r="J237" s="16" t="n"/>
      <c r="K237" s="15" t="n"/>
      <c r="L237" s="15" t="n"/>
      <c r="M237" s="15" t="n"/>
      <c r="N237" s="15" t="n"/>
      <c r="O237" s="13" t="n"/>
      <c r="P237" s="17">
        <f>IF($A237="","",I237-L237-M237-N237)</f>
        <v/>
      </c>
      <c r="Q237" s="18">
        <f>IF(OR($A237="",$B237="",$G237=""),"",IF($G237="Inputs",EDATE($B237,12)-1,IF($G237="Capital goods",EDATE($B237,36)-1,"No limit")))</f>
        <v/>
      </c>
      <c r="R237" s="19">
        <f>IF(OR(P237="",NOT(ISNUMBER(Q237))),"",IF(P237&lt;=0,"",Q237-$D$5))</f>
        <v/>
      </c>
      <c r="S237" s="17">
        <f>IF($A237="","",IF(P237&lt;0,"Check quantities",IF(P237=0,"Closed",IF(AND(ISNUMBER(Q237),$D$5&gt;Q237),"Overdue: deemed supply","Open"))))</f>
        <v/>
      </c>
      <c r="T237" s="17">
        <f>IF($B237="","",IF($A$5="Above ₹5 crore",IF(AND(MONTH($B237)&gt;=4,MONTH($B237)&lt;=9),"H1 ","H2 "),"")&amp;"FY "&amp;(YEAR($B237)-(MONTH($B237)&lt;4))&amp;"-"&amp;RIGHT((YEAR($B237)-(MONTH($B237)&lt;4))+1,2))</f>
        <v/>
      </c>
      <c r="U237" s="17">
        <f>IF($O237="","",IF($A$5="Above ₹5 crore",IF(AND(MONTH($O237)&gt;=4,MONTH($O237)&lt;=9),"H1 ","H2 "),"")&amp;"FY "&amp;(YEAR($O237)-(MONTH($O237)&lt;4))&amp;"-"&amp;RIGHT((YEAR($O237)-(MONTH($O237)&lt;4))+1,2))</f>
        <v/>
      </c>
      <c r="V237" s="15" t="n"/>
    </row>
    <row r="238">
      <c r="A238" s="12" t="n"/>
      <c r="B238" s="13" t="n"/>
      <c r="C238" s="15" t="n"/>
      <c r="D238" s="12" t="n"/>
      <c r="E238" s="15" t="n"/>
      <c r="F238" s="12" t="n"/>
      <c r="G238" s="15" t="n"/>
      <c r="H238" s="15" t="n"/>
      <c r="I238" s="15" t="n"/>
      <c r="J238" s="16" t="n"/>
      <c r="K238" s="15" t="n"/>
      <c r="L238" s="15" t="n"/>
      <c r="M238" s="15" t="n"/>
      <c r="N238" s="15" t="n"/>
      <c r="O238" s="13" t="n"/>
      <c r="P238" s="17">
        <f>IF($A238="","",I238-L238-M238-N238)</f>
        <v/>
      </c>
      <c r="Q238" s="18">
        <f>IF(OR($A238="",$B238="",$G238=""),"",IF($G238="Inputs",EDATE($B238,12)-1,IF($G238="Capital goods",EDATE($B238,36)-1,"No limit")))</f>
        <v/>
      </c>
      <c r="R238" s="19">
        <f>IF(OR(P238="",NOT(ISNUMBER(Q238))),"",IF(P238&lt;=0,"",Q238-$D$5))</f>
        <v/>
      </c>
      <c r="S238" s="17">
        <f>IF($A238="","",IF(P238&lt;0,"Check quantities",IF(P238=0,"Closed",IF(AND(ISNUMBER(Q238),$D$5&gt;Q238),"Overdue: deemed supply","Open"))))</f>
        <v/>
      </c>
      <c r="T238" s="17">
        <f>IF($B238="","",IF($A$5="Above ₹5 crore",IF(AND(MONTH($B238)&gt;=4,MONTH($B238)&lt;=9),"H1 ","H2 "),"")&amp;"FY "&amp;(YEAR($B238)-(MONTH($B238)&lt;4))&amp;"-"&amp;RIGHT((YEAR($B238)-(MONTH($B238)&lt;4))+1,2))</f>
        <v/>
      </c>
      <c r="U238" s="17">
        <f>IF($O238="","",IF($A$5="Above ₹5 crore",IF(AND(MONTH($O238)&gt;=4,MONTH($O238)&lt;=9),"H1 ","H2 "),"")&amp;"FY "&amp;(YEAR($O238)-(MONTH($O238)&lt;4))&amp;"-"&amp;RIGHT((YEAR($O238)-(MONTH($O238)&lt;4))+1,2))</f>
        <v/>
      </c>
      <c r="V238" s="15" t="n"/>
    </row>
    <row r="239">
      <c r="A239" s="12" t="n"/>
      <c r="B239" s="13" t="n"/>
      <c r="C239" s="15" t="n"/>
      <c r="D239" s="12" t="n"/>
      <c r="E239" s="15" t="n"/>
      <c r="F239" s="12" t="n"/>
      <c r="G239" s="15" t="n"/>
      <c r="H239" s="15" t="n"/>
      <c r="I239" s="15" t="n"/>
      <c r="J239" s="16" t="n"/>
      <c r="K239" s="15" t="n"/>
      <c r="L239" s="15" t="n"/>
      <c r="M239" s="15" t="n"/>
      <c r="N239" s="15" t="n"/>
      <c r="O239" s="13" t="n"/>
      <c r="P239" s="17">
        <f>IF($A239="","",I239-L239-M239-N239)</f>
        <v/>
      </c>
      <c r="Q239" s="18">
        <f>IF(OR($A239="",$B239="",$G239=""),"",IF($G239="Inputs",EDATE($B239,12)-1,IF($G239="Capital goods",EDATE($B239,36)-1,"No limit")))</f>
        <v/>
      </c>
      <c r="R239" s="19">
        <f>IF(OR(P239="",NOT(ISNUMBER(Q239))),"",IF(P239&lt;=0,"",Q239-$D$5))</f>
        <v/>
      </c>
      <c r="S239" s="17">
        <f>IF($A239="","",IF(P239&lt;0,"Check quantities",IF(P239=0,"Closed",IF(AND(ISNUMBER(Q239),$D$5&gt;Q239),"Overdue: deemed supply","Open"))))</f>
        <v/>
      </c>
      <c r="T239" s="17">
        <f>IF($B239="","",IF($A$5="Above ₹5 crore",IF(AND(MONTH($B239)&gt;=4,MONTH($B239)&lt;=9),"H1 ","H2 "),"")&amp;"FY "&amp;(YEAR($B239)-(MONTH($B239)&lt;4))&amp;"-"&amp;RIGHT((YEAR($B239)-(MONTH($B239)&lt;4))+1,2))</f>
        <v/>
      </c>
      <c r="U239" s="17">
        <f>IF($O239="","",IF($A$5="Above ₹5 crore",IF(AND(MONTH($O239)&gt;=4,MONTH($O239)&lt;=9),"H1 ","H2 "),"")&amp;"FY "&amp;(YEAR($O239)-(MONTH($O239)&lt;4))&amp;"-"&amp;RIGHT((YEAR($O239)-(MONTH($O239)&lt;4))+1,2))</f>
        <v/>
      </c>
      <c r="V239" s="15" t="n"/>
    </row>
    <row r="240">
      <c r="A240" s="12" t="n"/>
      <c r="B240" s="13" t="n"/>
      <c r="C240" s="15" t="n"/>
      <c r="D240" s="12" t="n"/>
      <c r="E240" s="15" t="n"/>
      <c r="F240" s="12" t="n"/>
      <c r="G240" s="15" t="n"/>
      <c r="H240" s="15" t="n"/>
      <c r="I240" s="15" t="n"/>
      <c r="J240" s="16" t="n"/>
      <c r="K240" s="15" t="n"/>
      <c r="L240" s="15" t="n"/>
      <c r="M240" s="15" t="n"/>
      <c r="N240" s="15" t="n"/>
      <c r="O240" s="13" t="n"/>
      <c r="P240" s="17">
        <f>IF($A240="","",I240-L240-M240-N240)</f>
        <v/>
      </c>
      <c r="Q240" s="18">
        <f>IF(OR($A240="",$B240="",$G240=""),"",IF($G240="Inputs",EDATE($B240,12)-1,IF($G240="Capital goods",EDATE($B240,36)-1,"No limit")))</f>
        <v/>
      </c>
      <c r="R240" s="19">
        <f>IF(OR(P240="",NOT(ISNUMBER(Q240))),"",IF(P240&lt;=0,"",Q240-$D$5))</f>
        <v/>
      </c>
      <c r="S240" s="17">
        <f>IF($A240="","",IF(P240&lt;0,"Check quantities",IF(P240=0,"Closed",IF(AND(ISNUMBER(Q240),$D$5&gt;Q240),"Overdue: deemed supply","Open"))))</f>
        <v/>
      </c>
      <c r="T240" s="17">
        <f>IF($B240="","",IF($A$5="Above ₹5 crore",IF(AND(MONTH($B240)&gt;=4,MONTH($B240)&lt;=9),"H1 ","H2 "),"")&amp;"FY "&amp;(YEAR($B240)-(MONTH($B240)&lt;4))&amp;"-"&amp;RIGHT((YEAR($B240)-(MONTH($B240)&lt;4))+1,2))</f>
        <v/>
      </c>
      <c r="U240" s="17">
        <f>IF($O240="","",IF($A$5="Above ₹5 crore",IF(AND(MONTH($O240)&gt;=4,MONTH($O240)&lt;=9),"H1 ","H2 "),"")&amp;"FY "&amp;(YEAR($O240)-(MONTH($O240)&lt;4))&amp;"-"&amp;RIGHT((YEAR($O240)-(MONTH($O240)&lt;4))+1,2))</f>
        <v/>
      </c>
      <c r="V240" s="15" t="n"/>
    </row>
    <row r="241">
      <c r="A241" s="12" t="n"/>
      <c r="B241" s="13" t="n"/>
      <c r="C241" s="15" t="n"/>
      <c r="D241" s="12" t="n"/>
      <c r="E241" s="15" t="n"/>
      <c r="F241" s="12" t="n"/>
      <c r="G241" s="15" t="n"/>
      <c r="H241" s="15" t="n"/>
      <c r="I241" s="15" t="n"/>
      <c r="J241" s="16" t="n"/>
      <c r="K241" s="15" t="n"/>
      <c r="L241" s="15" t="n"/>
      <c r="M241" s="15" t="n"/>
      <c r="N241" s="15" t="n"/>
      <c r="O241" s="13" t="n"/>
      <c r="P241" s="17">
        <f>IF($A241="","",I241-L241-M241-N241)</f>
        <v/>
      </c>
      <c r="Q241" s="18">
        <f>IF(OR($A241="",$B241="",$G241=""),"",IF($G241="Inputs",EDATE($B241,12)-1,IF($G241="Capital goods",EDATE($B241,36)-1,"No limit")))</f>
        <v/>
      </c>
      <c r="R241" s="19">
        <f>IF(OR(P241="",NOT(ISNUMBER(Q241))),"",IF(P241&lt;=0,"",Q241-$D$5))</f>
        <v/>
      </c>
      <c r="S241" s="17">
        <f>IF($A241="","",IF(P241&lt;0,"Check quantities",IF(P241=0,"Closed",IF(AND(ISNUMBER(Q241),$D$5&gt;Q241),"Overdue: deemed supply","Open"))))</f>
        <v/>
      </c>
      <c r="T241" s="17">
        <f>IF($B241="","",IF($A$5="Above ₹5 crore",IF(AND(MONTH($B241)&gt;=4,MONTH($B241)&lt;=9),"H1 ","H2 "),"")&amp;"FY "&amp;(YEAR($B241)-(MONTH($B241)&lt;4))&amp;"-"&amp;RIGHT((YEAR($B241)-(MONTH($B241)&lt;4))+1,2))</f>
        <v/>
      </c>
      <c r="U241" s="17">
        <f>IF($O241="","",IF($A$5="Above ₹5 crore",IF(AND(MONTH($O241)&gt;=4,MONTH($O241)&lt;=9),"H1 ","H2 "),"")&amp;"FY "&amp;(YEAR($O241)-(MONTH($O241)&lt;4))&amp;"-"&amp;RIGHT((YEAR($O241)-(MONTH($O241)&lt;4))+1,2))</f>
        <v/>
      </c>
      <c r="V241" s="15" t="n"/>
    </row>
    <row r="242">
      <c r="A242" s="12" t="n"/>
      <c r="B242" s="13" t="n"/>
      <c r="C242" s="15" t="n"/>
      <c r="D242" s="12" t="n"/>
      <c r="E242" s="15" t="n"/>
      <c r="F242" s="12" t="n"/>
      <c r="G242" s="15" t="n"/>
      <c r="H242" s="15" t="n"/>
      <c r="I242" s="15" t="n"/>
      <c r="J242" s="16" t="n"/>
      <c r="K242" s="15" t="n"/>
      <c r="L242" s="15" t="n"/>
      <c r="M242" s="15" t="n"/>
      <c r="N242" s="15" t="n"/>
      <c r="O242" s="13" t="n"/>
      <c r="P242" s="17">
        <f>IF($A242="","",I242-L242-M242-N242)</f>
        <v/>
      </c>
      <c r="Q242" s="18">
        <f>IF(OR($A242="",$B242="",$G242=""),"",IF($G242="Inputs",EDATE($B242,12)-1,IF($G242="Capital goods",EDATE($B242,36)-1,"No limit")))</f>
        <v/>
      </c>
      <c r="R242" s="19">
        <f>IF(OR(P242="",NOT(ISNUMBER(Q242))),"",IF(P242&lt;=0,"",Q242-$D$5))</f>
        <v/>
      </c>
      <c r="S242" s="17">
        <f>IF($A242="","",IF(P242&lt;0,"Check quantities",IF(P242=0,"Closed",IF(AND(ISNUMBER(Q242),$D$5&gt;Q242),"Overdue: deemed supply","Open"))))</f>
        <v/>
      </c>
      <c r="T242" s="17">
        <f>IF($B242="","",IF($A$5="Above ₹5 crore",IF(AND(MONTH($B242)&gt;=4,MONTH($B242)&lt;=9),"H1 ","H2 "),"")&amp;"FY "&amp;(YEAR($B242)-(MONTH($B242)&lt;4))&amp;"-"&amp;RIGHT((YEAR($B242)-(MONTH($B242)&lt;4))+1,2))</f>
        <v/>
      </c>
      <c r="U242" s="17">
        <f>IF($O242="","",IF($A$5="Above ₹5 crore",IF(AND(MONTH($O242)&gt;=4,MONTH($O242)&lt;=9),"H1 ","H2 "),"")&amp;"FY "&amp;(YEAR($O242)-(MONTH($O242)&lt;4))&amp;"-"&amp;RIGHT((YEAR($O242)-(MONTH($O242)&lt;4))+1,2))</f>
        <v/>
      </c>
      <c r="V242" s="15" t="n"/>
    </row>
    <row r="243">
      <c r="A243" s="12" t="n"/>
      <c r="B243" s="13" t="n"/>
      <c r="C243" s="15" t="n"/>
      <c r="D243" s="12" t="n"/>
      <c r="E243" s="15" t="n"/>
      <c r="F243" s="12" t="n"/>
      <c r="G243" s="15" t="n"/>
      <c r="H243" s="15" t="n"/>
      <c r="I243" s="15" t="n"/>
      <c r="J243" s="16" t="n"/>
      <c r="K243" s="15" t="n"/>
      <c r="L243" s="15" t="n"/>
      <c r="M243" s="15" t="n"/>
      <c r="N243" s="15" t="n"/>
      <c r="O243" s="13" t="n"/>
      <c r="P243" s="17">
        <f>IF($A243="","",I243-L243-M243-N243)</f>
        <v/>
      </c>
      <c r="Q243" s="18">
        <f>IF(OR($A243="",$B243="",$G243=""),"",IF($G243="Inputs",EDATE($B243,12)-1,IF($G243="Capital goods",EDATE($B243,36)-1,"No limit")))</f>
        <v/>
      </c>
      <c r="R243" s="19">
        <f>IF(OR(P243="",NOT(ISNUMBER(Q243))),"",IF(P243&lt;=0,"",Q243-$D$5))</f>
        <v/>
      </c>
      <c r="S243" s="17">
        <f>IF($A243="","",IF(P243&lt;0,"Check quantities",IF(P243=0,"Closed",IF(AND(ISNUMBER(Q243),$D$5&gt;Q243),"Overdue: deemed supply","Open"))))</f>
        <v/>
      </c>
      <c r="T243" s="17">
        <f>IF($B243="","",IF($A$5="Above ₹5 crore",IF(AND(MONTH($B243)&gt;=4,MONTH($B243)&lt;=9),"H1 ","H2 "),"")&amp;"FY "&amp;(YEAR($B243)-(MONTH($B243)&lt;4))&amp;"-"&amp;RIGHT((YEAR($B243)-(MONTH($B243)&lt;4))+1,2))</f>
        <v/>
      </c>
      <c r="U243" s="17">
        <f>IF($O243="","",IF($A$5="Above ₹5 crore",IF(AND(MONTH($O243)&gt;=4,MONTH($O243)&lt;=9),"H1 ","H2 "),"")&amp;"FY "&amp;(YEAR($O243)-(MONTH($O243)&lt;4))&amp;"-"&amp;RIGHT((YEAR($O243)-(MONTH($O243)&lt;4))+1,2))</f>
        <v/>
      </c>
      <c r="V243" s="15" t="n"/>
    </row>
    <row r="244">
      <c r="A244" s="12" t="n"/>
      <c r="B244" s="13" t="n"/>
      <c r="C244" s="15" t="n"/>
      <c r="D244" s="12" t="n"/>
      <c r="E244" s="15" t="n"/>
      <c r="F244" s="12" t="n"/>
      <c r="G244" s="15" t="n"/>
      <c r="H244" s="15" t="n"/>
      <c r="I244" s="15" t="n"/>
      <c r="J244" s="16" t="n"/>
      <c r="K244" s="15" t="n"/>
      <c r="L244" s="15" t="n"/>
      <c r="M244" s="15" t="n"/>
      <c r="N244" s="15" t="n"/>
      <c r="O244" s="13" t="n"/>
      <c r="P244" s="17">
        <f>IF($A244="","",I244-L244-M244-N244)</f>
        <v/>
      </c>
      <c r="Q244" s="18">
        <f>IF(OR($A244="",$B244="",$G244=""),"",IF($G244="Inputs",EDATE($B244,12)-1,IF($G244="Capital goods",EDATE($B244,36)-1,"No limit")))</f>
        <v/>
      </c>
      <c r="R244" s="19">
        <f>IF(OR(P244="",NOT(ISNUMBER(Q244))),"",IF(P244&lt;=0,"",Q244-$D$5))</f>
        <v/>
      </c>
      <c r="S244" s="17">
        <f>IF($A244="","",IF(P244&lt;0,"Check quantities",IF(P244=0,"Closed",IF(AND(ISNUMBER(Q244),$D$5&gt;Q244),"Overdue: deemed supply","Open"))))</f>
        <v/>
      </c>
      <c r="T244" s="17">
        <f>IF($B244="","",IF($A$5="Above ₹5 crore",IF(AND(MONTH($B244)&gt;=4,MONTH($B244)&lt;=9),"H1 ","H2 "),"")&amp;"FY "&amp;(YEAR($B244)-(MONTH($B244)&lt;4))&amp;"-"&amp;RIGHT((YEAR($B244)-(MONTH($B244)&lt;4))+1,2))</f>
        <v/>
      </c>
      <c r="U244" s="17">
        <f>IF($O244="","",IF($A$5="Above ₹5 crore",IF(AND(MONTH($O244)&gt;=4,MONTH($O244)&lt;=9),"H1 ","H2 "),"")&amp;"FY "&amp;(YEAR($O244)-(MONTH($O244)&lt;4))&amp;"-"&amp;RIGHT((YEAR($O244)-(MONTH($O244)&lt;4))+1,2))</f>
        <v/>
      </c>
      <c r="V244" s="15" t="n"/>
    </row>
    <row r="245">
      <c r="A245" s="12" t="n"/>
      <c r="B245" s="13" t="n"/>
      <c r="C245" s="15" t="n"/>
      <c r="D245" s="12" t="n"/>
      <c r="E245" s="15" t="n"/>
      <c r="F245" s="12" t="n"/>
      <c r="G245" s="15" t="n"/>
      <c r="H245" s="15" t="n"/>
      <c r="I245" s="15" t="n"/>
      <c r="J245" s="16" t="n"/>
      <c r="K245" s="15" t="n"/>
      <c r="L245" s="15" t="n"/>
      <c r="M245" s="15" t="n"/>
      <c r="N245" s="15" t="n"/>
      <c r="O245" s="13" t="n"/>
      <c r="P245" s="17">
        <f>IF($A245="","",I245-L245-M245-N245)</f>
        <v/>
      </c>
      <c r="Q245" s="18">
        <f>IF(OR($A245="",$B245="",$G245=""),"",IF($G245="Inputs",EDATE($B245,12)-1,IF($G245="Capital goods",EDATE($B245,36)-1,"No limit")))</f>
        <v/>
      </c>
      <c r="R245" s="19">
        <f>IF(OR(P245="",NOT(ISNUMBER(Q245))),"",IF(P245&lt;=0,"",Q245-$D$5))</f>
        <v/>
      </c>
      <c r="S245" s="17">
        <f>IF($A245="","",IF(P245&lt;0,"Check quantities",IF(P245=0,"Closed",IF(AND(ISNUMBER(Q245),$D$5&gt;Q245),"Overdue: deemed supply","Open"))))</f>
        <v/>
      </c>
      <c r="T245" s="17">
        <f>IF($B245="","",IF($A$5="Above ₹5 crore",IF(AND(MONTH($B245)&gt;=4,MONTH($B245)&lt;=9),"H1 ","H2 "),"")&amp;"FY "&amp;(YEAR($B245)-(MONTH($B245)&lt;4))&amp;"-"&amp;RIGHT((YEAR($B245)-(MONTH($B245)&lt;4))+1,2))</f>
        <v/>
      </c>
      <c r="U245" s="17">
        <f>IF($O245="","",IF($A$5="Above ₹5 crore",IF(AND(MONTH($O245)&gt;=4,MONTH($O245)&lt;=9),"H1 ","H2 "),"")&amp;"FY "&amp;(YEAR($O245)-(MONTH($O245)&lt;4))&amp;"-"&amp;RIGHT((YEAR($O245)-(MONTH($O245)&lt;4))+1,2))</f>
        <v/>
      </c>
      <c r="V245" s="15" t="n"/>
    </row>
    <row r="246">
      <c r="A246" s="12" t="n"/>
      <c r="B246" s="13" t="n"/>
      <c r="C246" s="15" t="n"/>
      <c r="D246" s="12" t="n"/>
      <c r="E246" s="15" t="n"/>
      <c r="F246" s="12" t="n"/>
      <c r="G246" s="15" t="n"/>
      <c r="H246" s="15" t="n"/>
      <c r="I246" s="15" t="n"/>
      <c r="J246" s="16" t="n"/>
      <c r="K246" s="15" t="n"/>
      <c r="L246" s="15" t="n"/>
      <c r="M246" s="15" t="n"/>
      <c r="N246" s="15" t="n"/>
      <c r="O246" s="13" t="n"/>
      <c r="P246" s="17">
        <f>IF($A246="","",I246-L246-M246-N246)</f>
        <v/>
      </c>
      <c r="Q246" s="18">
        <f>IF(OR($A246="",$B246="",$G246=""),"",IF($G246="Inputs",EDATE($B246,12)-1,IF($G246="Capital goods",EDATE($B246,36)-1,"No limit")))</f>
        <v/>
      </c>
      <c r="R246" s="19">
        <f>IF(OR(P246="",NOT(ISNUMBER(Q246))),"",IF(P246&lt;=0,"",Q246-$D$5))</f>
        <v/>
      </c>
      <c r="S246" s="17">
        <f>IF($A246="","",IF(P246&lt;0,"Check quantities",IF(P246=0,"Closed",IF(AND(ISNUMBER(Q246),$D$5&gt;Q246),"Overdue: deemed supply","Open"))))</f>
        <v/>
      </c>
      <c r="T246" s="17">
        <f>IF($B246="","",IF($A$5="Above ₹5 crore",IF(AND(MONTH($B246)&gt;=4,MONTH($B246)&lt;=9),"H1 ","H2 "),"")&amp;"FY "&amp;(YEAR($B246)-(MONTH($B246)&lt;4))&amp;"-"&amp;RIGHT((YEAR($B246)-(MONTH($B246)&lt;4))+1,2))</f>
        <v/>
      </c>
      <c r="U246" s="17">
        <f>IF($O246="","",IF($A$5="Above ₹5 crore",IF(AND(MONTH($O246)&gt;=4,MONTH($O246)&lt;=9),"H1 ","H2 "),"")&amp;"FY "&amp;(YEAR($O246)-(MONTH($O246)&lt;4))&amp;"-"&amp;RIGHT((YEAR($O246)-(MONTH($O246)&lt;4))+1,2))</f>
        <v/>
      </c>
      <c r="V246" s="15" t="n"/>
    </row>
    <row r="247">
      <c r="A247" s="12" t="n"/>
      <c r="B247" s="13" t="n"/>
      <c r="C247" s="15" t="n"/>
      <c r="D247" s="12" t="n"/>
      <c r="E247" s="15" t="n"/>
      <c r="F247" s="12" t="n"/>
      <c r="G247" s="15" t="n"/>
      <c r="H247" s="15" t="n"/>
      <c r="I247" s="15" t="n"/>
      <c r="J247" s="16" t="n"/>
      <c r="K247" s="15" t="n"/>
      <c r="L247" s="15" t="n"/>
      <c r="M247" s="15" t="n"/>
      <c r="N247" s="15" t="n"/>
      <c r="O247" s="13" t="n"/>
      <c r="P247" s="17">
        <f>IF($A247="","",I247-L247-M247-N247)</f>
        <v/>
      </c>
      <c r="Q247" s="18">
        <f>IF(OR($A247="",$B247="",$G247=""),"",IF($G247="Inputs",EDATE($B247,12)-1,IF($G247="Capital goods",EDATE($B247,36)-1,"No limit")))</f>
        <v/>
      </c>
      <c r="R247" s="19">
        <f>IF(OR(P247="",NOT(ISNUMBER(Q247))),"",IF(P247&lt;=0,"",Q247-$D$5))</f>
        <v/>
      </c>
      <c r="S247" s="17">
        <f>IF($A247="","",IF(P247&lt;0,"Check quantities",IF(P247=0,"Closed",IF(AND(ISNUMBER(Q247),$D$5&gt;Q247),"Overdue: deemed supply","Open"))))</f>
        <v/>
      </c>
      <c r="T247" s="17">
        <f>IF($B247="","",IF($A$5="Above ₹5 crore",IF(AND(MONTH($B247)&gt;=4,MONTH($B247)&lt;=9),"H1 ","H2 "),"")&amp;"FY "&amp;(YEAR($B247)-(MONTH($B247)&lt;4))&amp;"-"&amp;RIGHT((YEAR($B247)-(MONTH($B247)&lt;4))+1,2))</f>
        <v/>
      </c>
      <c r="U247" s="17">
        <f>IF($O247="","",IF($A$5="Above ₹5 crore",IF(AND(MONTH($O247)&gt;=4,MONTH($O247)&lt;=9),"H1 ","H2 "),"")&amp;"FY "&amp;(YEAR($O247)-(MONTH($O247)&lt;4))&amp;"-"&amp;RIGHT((YEAR($O247)-(MONTH($O247)&lt;4))+1,2))</f>
        <v/>
      </c>
      <c r="V247" s="15" t="n"/>
    </row>
    <row r="248">
      <c r="A248" s="12" t="n"/>
      <c r="B248" s="13" t="n"/>
      <c r="C248" s="15" t="n"/>
      <c r="D248" s="12" t="n"/>
      <c r="E248" s="15" t="n"/>
      <c r="F248" s="12" t="n"/>
      <c r="G248" s="15" t="n"/>
      <c r="H248" s="15" t="n"/>
      <c r="I248" s="15" t="n"/>
      <c r="J248" s="16" t="n"/>
      <c r="K248" s="15" t="n"/>
      <c r="L248" s="15" t="n"/>
      <c r="M248" s="15" t="n"/>
      <c r="N248" s="15" t="n"/>
      <c r="O248" s="13" t="n"/>
      <c r="P248" s="17">
        <f>IF($A248="","",I248-L248-M248-N248)</f>
        <v/>
      </c>
      <c r="Q248" s="18">
        <f>IF(OR($A248="",$B248="",$G248=""),"",IF($G248="Inputs",EDATE($B248,12)-1,IF($G248="Capital goods",EDATE($B248,36)-1,"No limit")))</f>
        <v/>
      </c>
      <c r="R248" s="19">
        <f>IF(OR(P248="",NOT(ISNUMBER(Q248))),"",IF(P248&lt;=0,"",Q248-$D$5))</f>
        <v/>
      </c>
      <c r="S248" s="17">
        <f>IF($A248="","",IF(P248&lt;0,"Check quantities",IF(P248=0,"Closed",IF(AND(ISNUMBER(Q248),$D$5&gt;Q248),"Overdue: deemed supply","Open"))))</f>
        <v/>
      </c>
      <c r="T248" s="17">
        <f>IF($B248="","",IF($A$5="Above ₹5 crore",IF(AND(MONTH($B248)&gt;=4,MONTH($B248)&lt;=9),"H1 ","H2 "),"")&amp;"FY "&amp;(YEAR($B248)-(MONTH($B248)&lt;4))&amp;"-"&amp;RIGHT((YEAR($B248)-(MONTH($B248)&lt;4))+1,2))</f>
        <v/>
      </c>
      <c r="U248" s="17">
        <f>IF($O248="","",IF($A$5="Above ₹5 crore",IF(AND(MONTH($O248)&gt;=4,MONTH($O248)&lt;=9),"H1 ","H2 "),"")&amp;"FY "&amp;(YEAR($O248)-(MONTH($O248)&lt;4))&amp;"-"&amp;RIGHT((YEAR($O248)-(MONTH($O248)&lt;4))+1,2))</f>
        <v/>
      </c>
      <c r="V248" s="15" t="n"/>
    </row>
    <row r="249">
      <c r="A249" s="12" t="n"/>
      <c r="B249" s="13" t="n"/>
      <c r="C249" s="15" t="n"/>
      <c r="D249" s="12" t="n"/>
      <c r="E249" s="15" t="n"/>
      <c r="F249" s="12" t="n"/>
      <c r="G249" s="15" t="n"/>
      <c r="H249" s="15" t="n"/>
      <c r="I249" s="15" t="n"/>
      <c r="J249" s="16" t="n"/>
      <c r="K249" s="15" t="n"/>
      <c r="L249" s="15" t="n"/>
      <c r="M249" s="15" t="n"/>
      <c r="N249" s="15" t="n"/>
      <c r="O249" s="13" t="n"/>
      <c r="P249" s="17">
        <f>IF($A249="","",I249-L249-M249-N249)</f>
        <v/>
      </c>
      <c r="Q249" s="18">
        <f>IF(OR($A249="",$B249="",$G249=""),"",IF($G249="Inputs",EDATE($B249,12)-1,IF($G249="Capital goods",EDATE($B249,36)-1,"No limit")))</f>
        <v/>
      </c>
      <c r="R249" s="19">
        <f>IF(OR(P249="",NOT(ISNUMBER(Q249))),"",IF(P249&lt;=0,"",Q249-$D$5))</f>
        <v/>
      </c>
      <c r="S249" s="17">
        <f>IF($A249="","",IF(P249&lt;0,"Check quantities",IF(P249=0,"Closed",IF(AND(ISNUMBER(Q249),$D$5&gt;Q249),"Overdue: deemed supply","Open"))))</f>
        <v/>
      </c>
      <c r="T249" s="17">
        <f>IF($B249="","",IF($A$5="Above ₹5 crore",IF(AND(MONTH($B249)&gt;=4,MONTH($B249)&lt;=9),"H1 ","H2 "),"")&amp;"FY "&amp;(YEAR($B249)-(MONTH($B249)&lt;4))&amp;"-"&amp;RIGHT((YEAR($B249)-(MONTH($B249)&lt;4))+1,2))</f>
        <v/>
      </c>
      <c r="U249" s="17">
        <f>IF($O249="","",IF($A$5="Above ₹5 crore",IF(AND(MONTH($O249)&gt;=4,MONTH($O249)&lt;=9),"H1 ","H2 "),"")&amp;"FY "&amp;(YEAR($O249)-(MONTH($O249)&lt;4))&amp;"-"&amp;RIGHT((YEAR($O249)-(MONTH($O249)&lt;4))+1,2))</f>
        <v/>
      </c>
      <c r="V249" s="15" t="n"/>
    </row>
    <row r="250">
      <c r="A250" s="12" t="n"/>
      <c r="B250" s="13" t="n"/>
      <c r="C250" s="15" t="n"/>
      <c r="D250" s="12" t="n"/>
      <c r="E250" s="15" t="n"/>
      <c r="F250" s="12" t="n"/>
      <c r="G250" s="15" t="n"/>
      <c r="H250" s="15" t="n"/>
      <c r="I250" s="15" t="n"/>
      <c r="J250" s="16" t="n"/>
      <c r="K250" s="15" t="n"/>
      <c r="L250" s="15" t="n"/>
      <c r="M250" s="15" t="n"/>
      <c r="N250" s="15" t="n"/>
      <c r="O250" s="13" t="n"/>
      <c r="P250" s="17">
        <f>IF($A250="","",I250-L250-M250-N250)</f>
        <v/>
      </c>
      <c r="Q250" s="18">
        <f>IF(OR($A250="",$B250="",$G250=""),"",IF($G250="Inputs",EDATE($B250,12)-1,IF($G250="Capital goods",EDATE($B250,36)-1,"No limit")))</f>
        <v/>
      </c>
      <c r="R250" s="19">
        <f>IF(OR(P250="",NOT(ISNUMBER(Q250))),"",IF(P250&lt;=0,"",Q250-$D$5))</f>
        <v/>
      </c>
      <c r="S250" s="17">
        <f>IF($A250="","",IF(P250&lt;0,"Check quantities",IF(P250=0,"Closed",IF(AND(ISNUMBER(Q250),$D$5&gt;Q250),"Overdue: deemed supply","Open"))))</f>
        <v/>
      </c>
      <c r="T250" s="17">
        <f>IF($B250="","",IF($A$5="Above ₹5 crore",IF(AND(MONTH($B250)&gt;=4,MONTH($B250)&lt;=9),"H1 ","H2 "),"")&amp;"FY "&amp;(YEAR($B250)-(MONTH($B250)&lt;4))&amp;"-"&amp;RIGHT((YEAR($B250)-(MONTH($B250)&lt;4))+1,2))</f>
        <v/>
      </c>
      <c r="U250" s="17">
        <f>IF($O250="","",IF($A$5="Above ₹5 crore",IF(AND(MONTH($O250)&gt;=4,MONTH($O250)&lt;=9),"H1 ","H2 "),"")&amp;"FY "&amp;(YEAR($O250)-(MONTH($O250)&lt;4))&amp;"-"&amp;RIGHT((YEAR($O250)-(MONTH($O250)&lt;4))+1,2))</f>
        <v/>
      </c>
      <c r="V250" s="15" t="n"/>
    </row>
    <row r="251">
      <c r="A251" s="12" t="n"/>
      <c r="B251" s="13" t="n"/>
      <c r="C251" s="15" t="n"/>
      <c r="D251" s="12" t="n"/>
      <c r="E251" s="15" t="n"/>
      <c r="F251" s="12" t="n"/>
      <c r="G251" s="15" t="n"/>
      <c r="H251" s="15" t="n"/>
      <c r="I251" s="15" t="n"/>
      <c r="J251" s="16" t="n"/>
      <c r="K251" s="15" t="n"/>
      <c r="L251" s="15" t="n"/>
      <c r="M251" s="15" t="n"/>
      <c r="N251" s="15" t="n"/>
      <c r="O251" s="13" t="n"/>
      <c r="P251" s="17">
        <f>IF($A251="","",I251-L251-M251-N251)</f>
        <v/>
      </c>
      <c r="Q251" s="18">
        <f>IF(OR($A251="",$B251="",$G251=""),"",IF($G251="Inputs",EDATE($B251,12)-1,IF($G251="Capital goods",EDATE($B251,36)-1,"No limit")))</f>
        <v/>
      </c>
      <c r="R251" s="19">
        <f>IF(OR(P251="",NOT(ISNUMBER(Q251))),"",IF(P251&lt;=0,"",Q251-$D$5))</f>
        <v/>
      </c>
      <c r="S251" s="17">
        <f>IF($A251="","",IF(P251&lt;0,"Check quantities",IF(P251=0,"Closed",IF(AND(ISNUMBER(Q251),$D$5&gt;Q251),"Overdue: deemed supply","Open"))))</f>
        <v/>
      </c>
      <c r="T251" s="17">
        <f>IF($B251="","",IF($A$5="Above ₹5 crore",IF(AND(MONTH($B251)&gt;=4,MONTH($B251)&lt;=9),"H1 ","H2 "),"")&amp;"FY "&amp;(YEAR($B251)-(MONTH($B251)&lt;4))&amp;"-"&amp;RIGHT((YEAR($B251)-(MONTH($B251)&lt;4))+1,2))</f>
        <v/>
      </c>
      <c r="U251" s="17">
        <f>IF($O251="","",IF($A$5="Above ₹5 crore",IF(AND(MONTH($O251)&gt;=4,MONTH($O251)&lt;=9),"H1 ","H2 "),"")&amp;"FY "&amp;(YEAR($O251)-(MONTH($O251)&lt;4))&amp;"-"&amp;RIGHT((YEAR($O251)-(MONTH($O251)&lt;4))+1,2))</f>
        <v/>
      </c>
      <c r="V251" s="15" t="n"/>
    </row>
    <row r="252">
      <c r="A252" s="12" t="n"/>
      <c r="B252" s="13" t="n"/>
      <c r="C252" s="15" t="n"/>
      <c r="D252" s="12" t="n"/>
      <c r="E252" s="15" t="n"/>
      <c r="F252" s="12" t="n"/>
      <c r="G252" s="15" t="n"/>
      <c r="H252" s="15" t="n"/>
      <c r="I252" s="15" t="n"/>
      <c r="J252" s="16" t="n"/>
      <c r="K252" s="15" t="n"/>
      <c r="L252" s="15" t="n"/>
      <c r="M252" s="15" t="n"/>
      <c r="N252" s="15" t="n"/>
      <c r="O252" s="13" t="n"/>
      <c r="P252" s="17">
        <f>IF($A252="","",I252-L252-M252-N252)</f>
        <v/>
      </c>
      <c r="Q252" s="18">
        <f>IF(OR($A252="",$B252="",$G252=""),"",IF($G252="Inputs",EDATE($B252,12)-1,IF($G252="Capital goods",EDATE($B252,36)-1,"No limit")))</f>
        <v/>
      </c>
      <c r="R252" s="19">
        <f>IF(OR(P252="",NOT(ISNUMBER(Q252))),"",IF(P252&lt;=0,"",Q252-$D$5))</f>
        <v/>
      </c>
      <c r="S252" s="17">
        <f>IF($A252="","",IF(P252&lt;0,"Check quantities",IF(P252=0,"Closed",IF(AND(ISNUMBER(Q252),$D$5&gt;Q252),"Overdue: deemed supply","Open"))))</f>
        <v/>
      </c>
      <c r="T252" s="17">
        <f>IF($B252="","",IF($A$5="Above ₹5 crore",IF(AND(MONTH($B252)&gt;=4,MONTH($B252)&lt;=9),"H1 ","H2 "),"")&amp;"FY "&amp;(YEAR($B252)-(MONTH($B252)&lt;4))&amp;"-"&amp;RIGHT((YEAR($B252)-(MONTH($B252)&lt;4))+1,2))</f>
        <v/>
      </c>
      <c r="U252" s="17">
        <f>IF($O252="","",IF($A$5="Above ₹5 crore",IF(AND(MONTH($O252)&gt;=4,MONTH($O252)&lt;=9),"H1 ","H2 "),"")&amp;"FY "&amp;(YEAR($O252)-(MONTH($O252)&lt;4))&amp;"-"&amp;RIGHT((YEAR($O252)-(MONTH($O252)&lt;4))+1,2))</f>
        <v/>
      </c>
      <c r="V252" s="15" t="n"/>
    </row>
    <row r="253">
      <c r="A253" s="12" t="n"/>
      <c r="B253" s="13" t="n"/>
      <c r="C253" s="15" t="n"/>
      <c r="D253" s="12" t="n"/>
      <c r="E253" s="15" t="n"/>
      <c r="F253" s="12" t="n"/>
      <c r="G253" s="15" t="n"/>
      <c r="H253" s="15" t="n"/>
      <c r="I253" s="15" t="n"/>
      <c r="J253" s="16" t="n"/>
      <c r="K253" s="15" t="n"/>
      <c r="L253" s="15" t="n"/>
      <c r="M253" s="15" t="n"/>
      <c r="N253" s="15" t="n"/>
      <c r="O253" s="13" t="n"/>
      <c r="P253" s="17">
        <f>IF($A253="","",I253-L253-M253-N253)</f>
        <v/>
      </c>
      <c r="Q253" s="18">
        <f>IF(OR($A253="",$B253="",$G253=""),"",IF($G253="Inputs",EDATE($B253,12)-1,IF($G253="Capital goods",EDATE($B253,36)-1,"No limit")))</f>
        <v/>
      </c>
      <c r="R253" s="19">
        <f>IF(OR(P253="",NOT(ISNUMBER(Q253))),"",IF(P253&lt;=0,"",Q253-$D$5))</f>
        <v/>
      </c>
      <c r="S253" s="17">
        <f>IF($A253="","",IF(P253&lt;0,"Check quantities",IF(P253=0,"Closed",IF(AND(ISNUMBER(Q253),$D$5&gt;Q253),"Overdue: deemed supply","Open"))))</f>
        <v/>
      </c>
      <c r="T253" s="17">
        <f>IF($B253="","",IF($A$5="Above ₹5 crore",IF(AND(MONTH($B253)&gt;=4,MONTH($B253)&lt;=9),"H1 ","H2 "),"")&amp;"FY "&amp;(YEAR($B253)-(MONTH($B253)&lt;4))&amp;"-"&amp;RIGHT((YEAR($B253)-(MONTH($B253)&lt;4))+1,2))</f>
        <v/>
      </c>
      <c r="U253" s="17">
        <f>IF($O253="","",IF($A$5="Above ₹5 crore",IF(AND(MONTH($O253)&gt;=4,MONTH($O253)&lt;=9),"H1 ","H2 "),"")&amp;"FY "&amp;(YEAR($O253)-(MONTH($O253)&lt;4))&amp;"-"&amp;RIGHT((YEAR($O253)-(MONTH($O253)&lt;4))+1,2))</f>
        <v/>
      </c>
      <c r="V253" s="15" t="n"/>
    </row>
    <row r="254">
      <c r="A254" s="12" t="n"/>
      <c r="B254" s="13" t="n"/>
      <c r="C254" s="15" t="n"/>
      <c r="D254" s="12" t="n"/>
      <c r="E254" s="15" t="n"/>
      <c r="F254" s="12" t="n"/>
      <c r="G254" s="15" t="n"/>
      <c r="H254" s="15" t="n"/>
      <c r="I254" s="15" t="n"/>
      <c r="J254" s="16" t="n"/>
      <c r="K254" s="15" t="n"/>
      <c r="L254" s="15" t="n"/>
      <c r="M254" s="15" t="n"/>
      <c r="N254" s="15" t="n"/>
      <c r="O254" s="13" t="n"/>
      <c r="P254" s="17">
        <f>IF($A254="","",I254-L254-M254-N254)</f>
        <v/>
      </c>
      <c r="Q254" s="18">
        <f>IF(OR($A254="",$B254="",$G254=""),"",IF($G254="Inputs",EDATE($B254,12)-1,IF($G254="Capital goods",EDATE($B254,36)-1,"No limit")))</f>
        <v/>
      </c>
      <c r="R254" s="19">
        <f>IF(OR(P254="",NOT(ISNUMBER(Q254))),"",IF(P254&lt;=0,"",Q254-$D$5))</f>
        <v/>
      </c>
      <c r="S254" s="17">
        <f>IF($A254="","",IF(P254&lt;0,"Check quantities",IF(P254=0,"Closed",IF(AND(ISNUMBER(Q254),$D$5&gt;Q254),"Overdue: deemed supply","Open"))))</f>
        <v/>
      </c>
      <c r="T254" s="17">
        <f>IF($B254="","",IF($A$5="Above ₹5 crore",IF(AND(MONTH($B254)&gt;=4,MONTH($B254)&lt;=9),"H1 ","H2 "),"")&amp;"FY "&amp;(YEAR($B254)-(MONTH($B254)&lt;4))&amp;"-"&amp;RIGHT((YEAR($B254)-(MONTH($B254)&lt;4))+1,2))</f>
        <v/>
      </c>
      <c r="U254" s="17">
        <f>IF($O254="","",IF($A$5="Above ₹5 crore",IF(AND(MONTH($O254)&gt;=4,MONTH($O254)&lt;=9),"H1 ","H2 "),"")&amp;"FY "&amp;(YEAR($O254)-(MONTH($O254)&lt;4))&amp;"-"&amp;RIGHT((YEAR($O254)-(MONTH($O254)&lt;4))+1,2))</f>
        <v/>
      </c>
      <c r="V254" s="15" t="n"/>
    </row>
    <row r="255">
      <c r="A255" s="12" t="n"/>
      <c r="B255" s="13" t="n"/>
      <c r="C255" s="15" t="n"/>
      <c r="D255" s="12" t="n"/>
      <c r="E255" s="15" t="n"/>
      <c r="F255" s="12" t="n"/>
      <c r="G255" s="15" t="n"/>
      <c r="H255" s="15" t="n"/>
      <c r="I255" s="15" t="n"/>
      <c r="J255" s="16" t="n"/>
      <c r="K255" s="15" t="n"/>
      <c r="L255" s="15" t="n"/>
      <c r="M255" s="15" t="n"/>
      <c r="N255" s="15" t="n"/>
      <c r="O255" s="13" t="n"/>
      <c r="P255" s="17">
        <f>IF($A255="","",I255-L255-M255-N255)</f>
        <v/>
      </c>
      <c r="Q255" s="18">
        <f>IF(OR($A255="",$B255="",$G255=""),"",IF($G255="Inputs",EDATE($B255,12)-1,IF($G255="Capital goods",EDATE($B255,36)-1,"No limit")))</f>
        <v/>
      </c>
      <c r="R255" s="19">
        <f>IF(OR(P255="",NOT(ISNUMBER(Q255))),"",IF(P255&lt;=0,"",Q255-$D$5))</f>
        <v/>
      </c>
      <c r="S255" s="17">
        <f>IF($A255="","",IF(P255&lt;0,"Check quantities",IF(P255=0,"Closed",IF(AND(ISNUMBER(Q255),$D$5&gt;Q255),"Overdue: deemed supply","Open"))))</f>
        <v/>
      </c>
      <c r="T255" s="17">
        <f>IF($B255="","",IF($A$5="Above ₹5 crore",IF(AND(MONTH($B255)&gt;=4,MONTH($B255)&lt;=9),"H1 ","H2 "),"")&amp;"FY "&amp;(YEAR($B255)-(MONTH($B255)&lt;4))&amp;"-"&amp;RIGHT((YEAR($B255)-(MONTH($B255)&lt;4))+1,2))</f>
        <v/>
      </c>
      <c r="U255" s="17">
        <f>IF($O255="","",IF($A$5="Above ₹5 crore",IF(AND(MONTH($O255)&gt;=4,MONTH($O255)&lt;=9),"H1 ","H2 "),"")&amp;"FY "&amp;(YEAR($O255)-(MONTH($O255)&lt;4))&amp;"-"&amp;RIGHT((YEAR($O255)-(MONTH($O255)&lt;4))+1,2))</f>
        <v/>
      </c>
      <c r="V255" s="15" t="n"/>
    </row>
    <row r="256">
      <c r="A256" s="12" t="n"/>
      <c r="B256" s="13" t="n"/>
      <c r="C256" s="15" t="n"/>
      <c r="D256" s="12" t="n"/>
      <c r="E256" s="15" t="n"/>
      <c r="F256" s="12" t="n"/>
      <c r="G256" s="15" t="n"/>
      <c r="H256" s="15" t="n"/>
      <c r="I256" s="15" t="n"/>
      <c r="J256" s="16" t="n"/>
      <c r="K256" s="15" t="n"/>
      <c r="L256" s="15" t="n"/>
      <c r="M256" s="15" t="n"/>
      <c r="N256" s="15" t="n"/>
      <c r="O256" s="13" t="n"/>
      <c r="P256" s="17">
        <f>IF($A256="","",I256-L256-M256-N256)</f>
        <v/>
      </c>
      <c r="Q256" s="18">
        <f>IF(OR($A256="",$B256="",$G256=""),"",IF($G256="Inputs",EDATE($B256,12)-1,IF($G256="Capital goods",EDATE($B256,36)-1,"No limit")))</f>
        <v/>
      </c>
      <c r="R256" s="19">
        <f>IF(OR(P256="",NOT(ISNUMBER(Q256))),"",IF(P256&lt;=0,"",Q256-$D$5))</f>
        <v/>
      </c>
      <c r="S256" s="17">
        <f>IF($A256="","",IF(P256&lt;0,"Check quantities",IF(P256=0,"Closed",IF(AND(ISNUMBER(Q256),$D$5&gt;Q256),"Overdue: deemed supply","Open"))))</f>
        <v/>
      </c>
      <c r="T256" s="17">
        <f>IF($B256="","",IF($A$5="Above ₹5 crore",IF(AND(MONTH($B256)&gt;=4,MONTH($B256)&lt;=9),"H1 ","H2 "),"")&amp;"FY "&amp;(YEAR($B256)-(MONTH($B256)&lt;4))&amp;"-"&amp;RIGHT((YEAR($B256)-(MONTH($B256)&lt;4))+1,2))</f>
        <v/>
      </c>
      <c r="U256" s="17">
        <f>IF($O256="","",IF($A$5="Above ₹5 crore",IF(AND(MONTH($O256)&gt;=4,MONTH($O256)&lt;=9),"H1 ","H2 "),"")&amp;"FY "&amp;(YEAR($O256)-(MONTH($O256)&lt;4))&amp;"-"&amp;RIGHT((YEAR($O256)-(MONTH($O256)&lt;4))+1,2))</f>
        <v/>
      </c>
      <c r="V256" s="15" t="n"/>
    </row>
    <row r="257">
      <c r="A257" s="12" t="n"/>
      <c r="B257" s="13" t="n"/>
      <c r="C257" s="15" t="n"/>
      <c r="D257" s="12" t="n"/>
      <c r="E257" s="15" t="n"/>
      <c r="F257" s="12" t="n"/>
      <c r="G257" s="15" t="n"/>
      <c r="H257" s="15" t="n"/>
      <c r="I257" s="15" t="n"/>
      <c r="J257" s="16" t="n"/>
      <c r="K257" s="15" t="n"/>
      <c r="L257" s="15" t="n"/>
      <c r="M257" s="15" t="n"/>
      <c r="N257" s="15" t="n"/>
      <c r="O257" s="13" t="n"/>
      <c r="P257" s="17">
        <f>IF($A257="","",I257-L257-M257-N257)</f>
        <v/>
      </c>
      <c r="Q257" s="18">
        <f>IF(OR($A257="",$B257="",$G257=""),"",IF($G257="Inputs",EDATE($B257,12)-1,IF($G257="Capital goods",EDATE($B257,36)-1,"No limit")))</f>
        <v/>
      </c>
      <c r="R257" s="19">
        <f>IF(OR(P257="",NOT(ISNUMBER(Q257))),"",IF(P257&lt;=0,"",Q257-$D$5))</f>
        <v/>
      </c>
      <c r="S257" s="17">
        <f>IF($A257="","",IF(P257&lt;0,"Check quantities",IF(P257=0,"Closed",IF(AND(ISNUMBER(Q257),$D$5&gt;Q257),"Overdue: deemed supply","Open"))))</f>
        <v/>
      </c>
      <c r="T257" s="17">
        <f>IF($B257="","",IF($A$5="Above ₹5 crore",IF(AND(MONTH($B257)&gt;=4,MONTH($B257)&lt;=9),"H1 ","H2 "),"")&amp;"FY "&amp;(YEAR($B257)-(MONTH($B257)&lt;4))&amp;"-"&amp;RIGHT((YEAR($B257)-(MONTH($B257)&lt;4))+1,2))</f>
        <v/>
      </c>
      <c r="U257" s="17">
        <f>IF($O257="","",IF($A$5="Above ₹5 crore",IF(AND(MONTH($O257)&gt;=4,MONTH($O257)&lt;=9),"H1 ","H2 "),"")&amp;"FY "&amp;(YEAR($O257)-(MONTH($O257)&lt;4))&amp;"-"&amp;RIGHT((YEAR($O257)-(MONTH($O257)&lt;4))+1,2))</f>
        <v/>
      </c>
      <c r="V257" s="15" t="n"/>
    </row>
    <row r="258">
      <c r="A258" s="12" t="n"/>
      <c r="B258" s="13" t="n"/>
      <c r="C258" s="15" t="n"/>
      <c r="D258" s="12" t="n"/>
      <c r="E258" s="15" t="n"/>
      <c r="F258" s="12" t="n"/>
      <c r="G258" s="15" t="n"/>
      <c r="H258" s="15" t="n"/>
      <c r="I258" s="15" t="n"/>
      <c r="J258" s="16" t="n"/>
      <c r="K258" s="15" t="n"/>
      <c r="L258" s="15" t="n"/>
      <c r="M258" s="15" t="n"/>
      <c r="N258" s="15" t="n"/>
      <c r="O258" s="13" t="n"/>
      <c r="P258" s="17">
        <f>IF($A258="","",I258-L258-M258-N258)</f>
        <v/>
      </c>
      <c r="Q258" s="18">
        <f>IF(OR($A258="",$B258="",$G258=""),"",IF($G258="Inputs",EDATE($B258,12)-1,IF($G258="Capital goods",EDATE($B258,36)-1,"No limit")))</f>
        <v/>
      </c>
      <c r="R258" s="19">
        <f>IF(OR(P258="",NOT(ISNUMBER(Q258))),"",IF(P258&lt;=0,"",Q258-$D$5))</f>
        <v/>
      </c>
      <c r="S258" s="17">
        <f>IF($A258="","",IF(P258&lt;0,"Check quantities",IF(P258=0,"Closed",IF(AND(ISNUMBER(Q258),$D$5&gt;Q258),"Overdue: deemed supply","Open"))))</f>
        <v/>
      </c>
      <c r="T258" s="17">
        <f>IF($B258="","",IF($A$5="Above ₹5 crore",IF(AND(MONTH($B258)&gt;=4,MONTH($B258)&lt;=9),"H1 ","H2 "),"")&amp;"FY "&amp;(YEAR($B258)-(MONTH($B258)&lt;4))&amp;"-"&amp;RIGHT((YEAR($B258)-(MONTH($B258)&lt;4))+1,2))</f>
        <v/>
      </c>
      <c r="U258" s="17">
        <f>IF($O258="","",IF($A$5="Above ₹5 crore",IF(AND(MONTH($O258)&gt;=4,MONTH($O258)&lt;=9),"H1 ","H2 "),"")&amp;"FY "&amp;(YEAR($O258)-(MONTH($O258)&lt;4))&amp;"-"&amp;RIGHT((YEAR($O258)-(MONTH($O258)&lt;4))+1,2))</f>
        <v/>
      </c>
      <c r="V258" s="15" t="n"/>
    </row>
    <row r="259">
      <c r="A259" s="12" t="n"/>
      <c r="B259" s="13" t="n"/>
      <c r="C259" s="15" t="n"/>
      <c r="D259" s="12" t="n"/>
      <c r="E259" s="15" t="n"/>
      <c r="F259" s="12" t="n"/>
      <c r="G259" s="15" t="n"/>
      <c r="H259" s="15" t="n"/>
      <c r="I259" s="15" t="n"/>
      <c r="J259" s="16" t="n"/>
      <c r="K259" s="15" t="n"/>
      <c r="L259" s="15" t="n"/>
      <c r="M259" s="15" t="n"/>
      <c r="N259" s="15" t="n"/>
      <c r="O259" s="13" t="n"/>
      <c r="P259" s="17">
        <f>IF($A259="","",I259-L259-M259-N259)</f>
        <v/>
      </c>
      <c r="Q259" s="18">
        <f>IF(OR($A259="",$B259="",$G259=""),"",IF($G259="Inputs",EDATE($B259,12)-1,IF($G259="Capital goods",EDATE($B259,36)-1,"No limit")))</f>
        <v/>
      </c>
      <c r="R259" s="19">
        <f>IF(OR(P259="",NOT(ISNUMBER(Q259))),"",IF(P259&lt;=0,"",Q259-$D$5))</f>
        <v/>
      </c>
      <c r="S259" s="17">
        <f>IF($A259="","",IF(P259&lt;0,"Check quantities",IF(P259=0,"Closed",IF(AND(ISNUMBER(Q259),$D$5&gt;Q259),"Overdue: deemed supply","Open"))))</f>
        <v/>
      </c>
      <c r="T259" s="17">
        <f>IF($B259="","",IF($A$5="Above ₹5 crore",IF(AND(MONTH($B259)&gt;=4,MONTH($B259)&lt;=9),"H1 ","H2 "),"")&amp;"FY "&amp;(YEAR($B259)-(MONTH($B259)&lt;4))&amp;"-"&amp;RIGHT((YEAR($B259)-(MONTH($B259)&lt;4))+1,2))</f>
        <v/>
      </c>
      <c r="U259" s="17">
        <f>IF($O259="","",IF($A$5="Above ₹5 crore",IF(AND(MONTH($O259)&gt;=4,MONTH($O259)&lt;=9),"H1 ","H2 "),"")&amp;"FY "&amp;(YEAR($O259)-(MONTH($O259)&lt;4))&amp;"-"&amp;RIGHT((YEAR($O259)-(MONTH($O259)&lt;4))+1,2))</f>
        <v/>
      </c>
      <c r="V259" s="15" t="n"/>
    </row>
    <row r="260">
      <c r="A260" s="12" t="n"/>
      <c r="B260" s="13" t="n"/>
      <c r="C260" s="15" t="n"/>
      <c r="D260" s="12" t="n"/>
      <c r="E260" s="15" t="n"/>
      <c r="F260" s="12" t="n"/>
      <c r="G260" s="15" t="n"/>
      <c r="H260" s="15" t="n"/>
      <c r="I260" s="15" t="n"/>
      <c r="J260" s="16" t="n"/>
      <c r="K260" s="15" t="n"/>
      <c r="L260" s="15" t="n"/>
      <c r="M260" s="15" t="n"/>
      <c r="N260" s="15" t="n"/>
      <c r="O260" s="13" t="n"/>
      <c r="P260" s="17">
        <f>IF($A260="","",I260-L260-M260-N260)</f>
        <v/>
      </c>
      <c r="Q260" s="18">
        <f>IF(OR($A260="",$B260="",$G260=""),"",IF($G260="Inputs",EDATE($B260,12)-1,IF($G260="Capital goods",EDATE($B260,36)-1,"No limit")))</f>
        <v/>
      </c>
      <c r="R260" s="19">
        <f>IF(OR(P260="",NOT(ISNUMBER(Q260))),"",IF(P260&lt;=0,"",Q260-$D$5))</f>
        <v/>
      </c>
      <c r="S260" s="17">
        <f>IF($A260="","",IF(P260&lt;0,"Check quantities",IF(P260=0,"Closed",IF(AND(ISNUMBER(Q260),$D$5&gt;Q260),"Overdue: deemed supply","Open"))))</f>
        <v/>
      </c>
      <c r="T260" s="17">
        <f>IF($B260="","",IF($A$5="Above ₹5 crore",IF(AND(MONTH($B260)&gt;=4,MONTH($B260)&lt;=9),"H1 ","H2 "),"")&amp;"FY "&amp;(YEAR($B260)-(MONTH($B260)&lt;4))&amp;"-"&amp;RIGHT((YEAR($B260)-(MONTH($B260)&lt;4))+1,2))</f>
        <v/>
      </c>
      <c r="U260" s="17">
        <f>IF($O260="","",IF($A$5="Above ₹5 crore",IF(AND(MONTH($O260)&gt;=4,MONTH($O260)&lt;=9),"H1 ","H2 "),"")&amp;"FY "&amp;(YEAR($O260)-(MONTH($O260)&lt;4))&amp;"-"&amp;RIGHT((YEAR($O260)-(MONTH($O260)&lt;4))+1,2))</f>
        <v/>
      </c>
      <c r="V260" s="15" t="n"/>
    </row>
    <row r="261">
      <c r="A261" s="12" t="n"/>
      <c r="B261" s="13" t="n"/>
      <c r="C261" s="15" t="n"/>
      <c r="D261" s="12" t="n"/>
      <c r="E261" s="15" t="n"/>
      <c r="F261" s="12" t="n"/>
      <c r="G261" s="15" t="n"/>
      <c r="H261" s="15" t="n"/>
      <c r="I261" s="15" t="n"/>
      <c r="J261" s="16" t="n"/>
      <c r="K261" s="15" t="n"/>
      <c r="L261" s="15" t="n"/>
      <c r="M261" s="15" t="n"/>
      <c r="N261" s="15" t="n"/>
      <c r="O261" s="13" t="n"/>
      <c r="P261" s="17">
        <f>IF($A261="","",I261-L261-M261-N261)</f>
        <v/>
      </c>
      <c r="Q261" s="18">
        <f>IF(OR($A261="",$B261="",$G261=""),"",IF($G261="Inputs",EDATE($B261,12)-1,IF($G261="Capital goods",EDATE($B261,36)-1,"No limit")))</f>
        <v/>
      </c>
      <c r="R261" s="19">
        <f>IF(OR(P261="",NOT(ISNUMBER(Q261))),"",IF(P261&lt;=0,"",Q261-$D$5))</f>
        <v/>
      </c>
      <c r="S261" s="17">
        <f>IF($A261="","",IF(P261&lt;0,"Check quantities",IF(P261=0,"Closed",IF(AND(ISNUMBER(Q261),$D$5&gt;Q261),"Overdue: deemed supply","Open"))))</f>
        <v/>
      </c>
      <c r="T261" s="17">
        <f>IF($B261="","",IF($A$5="Above ₹5 crore",IF(AND(MONTH($B261)&gt;=4,MONTH($B261)&lt;=9),"H1 ","H2 "),"")&amp;"FY "&amp;(YEAR($B261)-(MONTH($B261)&lt;4))&amp;"-"&amp;RIGHT((YEAR($B261)-(MONTH($B261)&lt;4))+1,2))</f>
        <v/>
      </c>
      <c r="U261" s="17">
        <f>IF($O261="","",IF($A$5="Above ₹5 crore",IF(AND(MONTH($O261)&gt;=4,MONTH($O261)&lt;=9),"H1 ","H2 "),"")&amp;"FY "&amp;(YEAR($O261)-(MONTH($O261)&lt;4))&amp;"-"&amp;RIGHT((YEAR($O261)-(MONTH($O261)&lt;4))+1,2))</f>
        <v/>
      </c>
      <c r="V261" s="15" t="n"/>
    </row>
    <row r="262">
      <c r="A262" s="12" t="n"/>
      <c r="B262" s="13" t="n"/>
      <c r="C262" s="15" t="n"/>
      <c r="D262" s="12" t="n"/>
      <c r="E262" s="15" t="n"/>
      <c r="F262" s="12" t="n"/>
      <c r="G262" s="15" t="n"/>
      <c r="H262" s="15" t="n"/>
      <c r="I262" s="15" t="n"/>
      <c r="J262" s="16" t="n"/>
      <c r="K262" s="15" t="n"/>
      <c r="L262" s="15" t="n"/>
      <c r="M262" s="15" t="n"/>
      <c r="N262" s="15" t="n"/>
      <c r="O262" s="13" t="n"/>
      <c r="P262" s="17">
        <f>IF($A262="","",I262-L262-M262-N262)</f>
        <v/>
      </c>
      <c r="Q262" s="18">
        <f>IF(OR($A262="",$B262="",$G262=""),"",IF($G262="Inputs",EDATE($B262,12)-1,IF($G262="Capital goods",EDATE($B262,36)-1,"No limit")))</f>
        <v/>
      </c>
      <c r="R262" s="19">
        <f>IF(OR(P262="",NOT(ISNUMBER(Q262))),"",IF(P262&lt;=0,"",Q262-$D$5))</f>
        <v/>
      </c>
      <c r="S262" s="17">
        <f>IF($A262="","",IF(P262&lt;0,"Check quantities",IF(P262=0,"Closed",IF(AND(ISNUMBER(Q262),$D$5&gt;Q262),"Overdue: deemed supply","Open"))))</f>
        <v/>
      </c>
      <c r="T262" s="17">
        <f>IF($B262="","",IF($A$5="Above ₹5 crore",IF(AND(MONTH($B262)&gt;=4,MONTH($B262)&lt;=9),"H1 ","H2 "),"")&amp;"FY "&amp;(YEAR($B262)-(MONTH($B262)&lt;4))&amp;"-"&amp;RIGHT((YEAR($B262)-(MONTH($B262)&lt;4))+1,2))</f>
        <v/>
      </c>
      <c r="U262" s="17">
        <f>IF($O262="","",IF($A$5="Above ₹5 crore",IF(AND(MONTH($O262)&gt;=4,MONTH($O262)&lt;=9),"H1 ","H2 "),"")&amp;"FY "&amp;(YEAR($O262)-(MONTH($O262)&lt;4))&amp;"-"&amp;RIGHT((YEAR($O262)-(MONTH($O262)&lt;4))+1,2))</f>
        <v/>
      </c>
      <c r="V262" s="15" t="n"/>
    </row>
    <row r="263">
      <c r="A263" s="12" t="n"/>
      <c r="B263" s="13" t="n"/>
      <c r="C263" s="15" t="n"/>
      <c r="D263" s="12" t="n"/>
      <c r="E263" s="15" t="n"/>
      <c r="F263" s="12" t="n"/>
      <c r="G263" s="15" t="n"/>
      <c r="H263" s="15" t="n"/>
      <c r="I263" s="15" t="n"/>
      <c r="J263" s="16" t="n"/>
      <c r="K263" s="15" t="n"/>
      <c r="L263" s="15" t="n"/>
      <c r="M263" s="15" t="n"/>
      <c r="N263" s="15" t="n"/>
      <c r="O263" s="13" t="n"/>
      <c r="P263" s="17">
        <f>IF($A263="","",I263-L263-M263-N263)</f>
        <v/>
      </c>
      <c r="Q263" s="18">
        <f>IF(OR($A263="",$B263="",$G263=""),"",IF($G263="Inputs",EDATE($B263,12)-1,IF($G263="Capital goods",EDATE($B263,36)-1,"No limit")))</f>
        <v/>
      </c>
      <c r="R263" s="19">
        <f>IF(OR(P263="",NOT(ISNUMBER(Q263))),"",IF(P263&lt;=0,"",Q263-$D$5))</f>
        <v/>
      </c>
      <c r="S263" s="17">
        <f>IF($A263="","",IF(P263&lt;0,"Check quantities",IF(P263=0,"Closed",IF(AND(ISNUMBER(Q263),$D$5&gt;Q263),"Overdue: deemed supply","Open"))))</f>
        <v/>
      </c>
      <c r="T263" s="17">
        <f>IF($B263="","",IF($A$5="Above ₹5 crore",IF(AND(MONTH($B263)&gt;=4,MONTH($B263)&lt;=9),"H1 ","H2 "),"")&amp;"FY "&amp;(YEAR($B263)-(MONTH($B263)&lt;4))&amp;"-"&amp;RIGHT((YEAR($B263)-(MONTH($B263)&lt;4))+1,2))</f>
        <v/>
      </c>
      <c r="U263" s="17">
        <f>IF($O263="","",IF($A$5="Above ₹5 crore",IF(AND(MONTH($O263)&gt;=4,MONTH($O263)&lt;=9),"H1 ","H2 "),"")&amp;"FY "&amp;(YEAR($O263)-(MONTH($O263)&lt;4))&amp;"-"&amp;RIGHT((YEAR($O263)-(MONTH($O263)&lt;4))+1,2))</f>
        <v/>
      </c>
      <c r="V263" s="15" t="n"/>
    </row>
    <row r="264">
      <c r="A264" s="12" t="n"/>
      <c r="B264" s="13" t="n"/>
      <c r="C264" s="15" t="n"/>
      <c r="D264" s="12" t="n"/>
      <c r="E264" s="15" t="n"/>
      <c r="F264" s="12" t="n"/>
      <c r="G264" s="15" t="n"/>
      <c r="H264" s="15" t="n"/>
      <c r="I264" s="15" t="n"/>
      <c r="J264" s="16" t="n"/>
      <c r="K264" s="15" t="n"/>
      <c r="L264" s="15" t="n"/>
      <c r="M264" s="15" t="n"/>
      <c r="N264" s="15" t="n"/>
      <c r="O264" s="13" t="n"/>
      <c r="P264" s="17">
        <f>IF($A264="","",I264-L264-M264-N264)</f>
        <v/>
      </c>
      <c r="Q264" s="18">
        <f>IF(OR($A264="",$B264="",$G264=""),"",IF($G264="Inputs",EDATE($B264,12)-1,IF($G264="Capital goods",EDATE($B264,36)-1,"No limit")))</f>
        <v/>
      </c>
      <c r="R264" s="19">
        <f>IF(OR(P264="",NOT(ISNUMBER(Q264))),"",IF(P264&lt;=0,"",Q264-$D$5))</f>
        <v/>
      </c>
      <c r="S264" s="17">
        <f>IF($A264="","",IF(P264&lt;0,"Check quantities",IF(P264=0,"Closed",IF(AND(ISNUMBER(Q264),$D$5&gt;Q264),"Overdue: deemed supply","Open"))))</f>
        <v/>
      </c>
      <c r="T264" s="17">
        <f>IF($B264="","",IF($A$5="Above ₹5 crore",IF(AND(MONTH($B264)&gt;=4,MONTH($B264)&lt;=9),"H1 ","H2 "),"")&amp;"FY "&amp;(YEAR($B264)-(MONTH($B264)&lt;4))&amp;"-"&amp;RIGHT((YEAR($B264)-(MONTH($B264)&lt;4))+1,2))</f>
        <v/>
      </c>
      <c r="U264" s="17">
        <f>IF($O264="","",IF($A$5="Above ₹5 crore",IF(AND(MONTH($O264)&gt;=4,MONTH($O264)&lt;=9),"H1 ","H2 "),"")&amp;"FY "&amp;(YEAR($O264)-(MONTH($O264)&lt;4))&amp;"-"&amp;RIGHT((YEAR($O264)-(MONTH($O264)&lt;4))+1,2))</f>
        <v/>
      </c>
      <c r="V264" s="15" t="n"/>
    </row>
    <row r="265">
      <c r="A265" s="12" t="n"/>
      <c r="B265" s="13" t="n"/>
      <c r="C265" s="15" t="n"/>
      <c r="D265" s="12" t="n"/>
      <c r="E265" s="15" t="n"/>
      <c r="F265" s="12" t="n"/>
      <c r="G265" s="15" t="n"/>
      <c r="H265" s="15" t="n"/>
      <c r="I265" s="15" t="n"/>
      <c r="J265" s="16" t="n"/>
      <c r="K265" s="15" t="n"/>
      <c r="L265" s="15" t="n"/>
      <c r="M265" s="15" t="n"/>
      <c r="N265" s="15" t="n"/>
      <c r="O265" s="13" t="n"/>
      <c r="P265" s="17">
        <f>IF($A265="","",I265-L265-M265-N265)</f>
        <v/>
      </c>
      <c r="Q265" s="18">
        <f>IF(OR($A265="",$B265="",$G265=""),"",IF($G265="Inputs",EDATE($B265,12)-1,IF($G265="Capital goods",EDATE($B265,36)-1,"No limit")))</f>
        <v/>
      </c>
      <c r="R265" s="19">
        <f>IF(OR(P265="",NOT(ISNUMBER(Q265))),"",IF(P265&lt;=0,"",Q265-$D$5))</f>
        <v/>
      </c>
      <c r="S265" s="17">
        <f>IF($A265="","",IF(P265&lt;0,"Check quantities",IF(P265=0,"Closed",IF(AND(ISNUMBER(Q265),$D$5&gt;Q265),"Overdue: deemed supply","Open"))))</f>
        <v/>
      </c>
      <c r="T265" s="17">
        <f>IF($B265="","",IF($A$5="Above ₹5 crore",IF(AND(MONTH($B265)&gt;=4,MONTH($B265)&lt;=9),"H1 ","H2 "),"")&amp;"FY "&amp;(YEAR($B265)-(MONTH($B265)&lt;4))&amp;"-"&amp;RIGHT((YEAR($B265)-(MONTH($B265)&lt;4))+1,2))</f>
        <v/>
      </c>
      <c r="U265" s="17">
        <f>IF($O265="","",IF($A$5="Above ₹5 crore",IF(AND(MONTH($O265)&gt;=4,MONTH($O265)&lt;=9),"H1 ","H2 "),"")&amp;"FY "&amp;(YEAR($O265)-(MONTH($O265)&lt;4))&amp;"-"&amp;RIGHT((YEAR($O265)-(MONTH($O265)&lt;4))+1,2))</f>
        <v/>
      </c>
      <c r="V265" s="15" t="n"/>
    </row>
    <row r="266">
      <c r="A266" s="12" t="n"/>
      <c r="B266" s="13" t="n"/>
      <c r="C266" s="15" t="n"/>
      <c r="D266" s="12" t="n"/>
      <c r="E266" s="15" t="n"/>
      <c r="F266" s="12" t="n"/>
      <c r="G266" s="15" t="n"/>
      <c r="H266" s="15" t="n"/>
      <c r="I266" s="15" t="n"/>
      <c r="J266" s="16" t="n"/>
      <c r="K266" s="15" t="n"/>
      <c r="L266" s="15" t="n"/>
      <c r="M266" s="15" t="n"/>
      <c r="N266" s="15" t="n"/>
      <c r="O266" s="13" t="n"/>
      <c r="P266" s="17">
        <f>IF($A266="","",I266-L266-M266-N266)</f>
        <v/>
      </c>
      <c r="Q266" s="18">
        <f>IF(OR($A266="",$B266="",$G266=""),"",IF($G266="Inputs",EDATE($B266,12)-1,IF($G266="Capital goods",EDATE($B266,36)-1,"No limit")))</f>
        <v/>
      </c>
      <c r="R266" s="19">
        <f>IF(OR(P266="",NOT(ISNUMBER(Q266))),"",IF(P266&lt;=0,"",Q266-$D$5))</f>
        <v/>
      </c>
      <c r="S266" s="17">
        <f>IF($A266="","",IF(P266&lt;0,"Check quantities",IF(P266=0,"Closed",IF(AND(ISNUMBER(Q266),$D$5&gt;Q266),"Overdue: deemed supply","Open"))))</f>
        <v/>
      </c>
      <c r="T266" s="17">
        <f>IF($B266="","",IF($A$5="Above ₹5 crore",IF(AND(MONTH($B266)&gt;=4,MONTH($B266)&lt;=9),"H1 ","H2 "),"")&amp;"FY "&amp;(YEAR($B266)-(MONTH($B266)&lt;4))&amp;"-"&amp;RIGHT((YEAR($B266)-(MONTH($B266)&lt;4))+1,2))</f>
        <v/>
      </c>
      <c r="U266" s="17">
        <f>IF($O266="","",IF($A$5="Above ₹5 crore",IF(AND(MONTH($O266)&gt;=4,MONTH($O266)&lt;=9),"H1 ","H2 "),"")&amp;"FY "&amp;(YEAR($O266)-(MONTH($O266)&lt;4))&amp;"-"&amp;RIGHT((YEAR($O266)-(MONTH($O266)&lt;4))+1,2))</f>
        <v/>
      </c>
      <c r="V266" s="15" t="n"/>
    </row>
    <row r="267">
      <c r="A267" s="12" t="n"/>
      <c r="B267" s="13" t="n"/>
      <c r="C267" s="15" t="n"/>
      <c r="D267" s="12" t="n"/>
      <c r="E267" s="15" t="n"/>
      <c r="F267" s="12" t="n"/>
      <c r="G267" s="15" t="n"/>
      <c r="H267" s="15" t="n"/>
      <c r="I267" s="15" t="n"/>
      <c r="J267" s="16" t="n"/>
      <c r="K267" s="15" t="n"/>
      <c r="L267" s="15" t="n"/>
      <c r="M267" s="15" t="n"/>
      <c r="N267" s="15" t="n"/>
      <c r="O267" s="13" t="n"/>
      <c r="P267" s="17">
        <f>IF($A267="","",I267-L267-M267-N267)</f>
        <v/>
      </c>
      <c r="Q267" s="18">
        <f>IF(OR($A267="",$B267="",$G267=""),"",IF($G267="Inputs",EDATE($B267,12)-1,IF($G267="Capital goods",EDATE($B267,36)-1,"No limit")))</f>
        <v/>
      </c>
      <c r="R267" s="19">
        <f>IF(OR(P267="",NOT(ISNUMBER(Q267))),"",IF(P267&lt;=0,"",Q267-$D$5))</f>
        <v/>
      </c>
      <c r="S267" s="17">
        <f>IF($A267="","",IF(P267&lt;0,"Check quantities",IF(P267=0,"Closed",IF(AND(ISNUMBER(Q267),$D$5&gt;Q267),"Overdue: deemed supply","Open"))))</f>
        <v/>
      </c>
      <c r="T267" s="17">
        <f>IF($B267="","",IF($A$5="Above ₹5 crore",IF(AND(MONTH($B267)&gt;=4,MONTH($B267)&lt;=9),"H1 ","H2 "),"")&amp;"FY "&amp;(YEAR($B267)-(MONTH($B267)&lt;4))&amp;"-"&amp;RIGHT((YEAR($B267)-(MONTH($B267)&lt;4))+1,2))</f>
        <v/>
      </c>
      <c r="U267" s="17">
        <f>IF($O267="","",IF($A$5="Above ₹5 crore",IF(AND(MONTH($O267)&gt;=4,MONTH($O267)&lt;=9),"H1 ","H2 "),"")&amp;"FY "&amp;(YEAR($O267)-(MONTH($O267)&lt;4))&amp;"-"&amp;RIGHT((YEAR($O267)-(MONTH($O267)&lt;4))+1,2))</f>
        <v/>
      </c>
      <c r="V267" s="15" t="n"/>
    </row>
    <row r="268">
      <c r="A268" s="12" t="n"/>
      <c r="B268" s="13" t="n"/>
      <c r="C268" s="15" t="n"/>
      <c r="D268" s="12" t="n"/>
      <c r="E268" s="15" t="n"/>
      <c r="F268" s="12" t="n"/>
      <c r="G268" s="15" t="n"/>
      <c r="H268" s="15" t="n"/>
      <c r="I268" s="15" t="n"/>
      <c r="J268" s="16" t="n"/>
      <c r="K268" s="15" t="n"/>
      <c r="L268" s="15" t="n"/>
      <c r="M268" s="15" t="n"/>
      <c r="N268" s="15" t="n"/>
      <c r="O268" s="13" t="n"/>
      <c r="P268" s="17">
        <f>IF($A268="","",I268-L268-M268-N268)</f>
        <v/>
      </c>
      <c r="Q268" s="18">
        <f>IF(OR($A268="",$B268="",$G268=""),"",IF($G268="Inputs",EDATE($B268,12)-1,IF($G268="Capital goods",EDATE($B268,36)-1,"No limit")))</f>
        <v/>
      </c>
      <c r="R268" s="19">
        <f>IF(OR(P268="",NOT(ISNUMBER(Q268))),"",IF(P268&lt;=0,"",Q268-$D$5))</f>
        <v/>
      </c>
      <c r="S268" s="17">
        <f>IF($A268="","",IF(P268&lt;0,"Check quantities",IF(P268=0,"Closed",IF(AND(ISNUMBER(Q268),$D$5&gt;Q268),"Overdue: deemed supply","Open"))))</f>
        <v/>
      </c>
      <c r="T268" s="17">
        <f>IF($B268="","",IF($A$5="Above ₹5 crore",IF(AND(MONTH($B268)&gt;=4,MONTH($B268)&lt;=9),"H1 ","H2 "),"")&amp;"FY "&amp;(YEAR($B268)-(MONTH($B268)&lt;4))&amp;"-"&amp;RIGHT((YEAR($B268)-(MONTH($B268)&lt;4))+1,2))</f>
        <v/>
      </c>
      <c r="U268" s="17">
        <f>IF($O268="","",IF($A$5="Above ₹5 crore",IF(AND(MONTH($O268)&gt;=4,MONTH($O268)&lt;=9),"H1 ","H2 "),"")&amp;"FY "&amp;(YEAR($O268)-(MONTH($O268)&lt;4))&amp;"-"&amp;RIGHT((YEAR($O268)-(MONTH($O268)&lt;4))+1,2))</f>
        <v/>
      </c>
      <c r="V268" s="15" t="n"/>
    </row>
    <row r="269">
      <c r="A269" s="12" t="n"/>
      <c r="B269" s="13" t="n"/>
      <c r="C269" s="15" t="n"/>
      <c r="D269" s="12" t="n"/>
      <c r="E269" s="15" t="n"/>
      <c r="F269" s="12" t="n"/>
      <c r="G269" s="15" t="n"/>
      <c r="H269" s="15" t="n"/>
      <c r="I269" s="15" t="n"/>
      <c r="J269" s="16" t="n"/>
      <c r="K269" s="15" t="n"/>
      <c r="L269" s="15" t="n"/>
      <c r="M269" s="15" t="n"/>
      <c r="N269" s="15" t="n"/>
      <c r="O269" s="13" t="n"/>
      <c r="P269" s="17">
        <f>IF($A269="","",I269-L269-M269-N269)</f>
        <v/>
      </c>
      <c r="Q269" s="18">
        <f>IF(OR($A269="",$B269="",$G269=""),"",IF($G269="Inputs",EDATE($B269,12)-1,IF($G269="Capital goods",EDATE($B269,36)-1,"No limit")))</f>
        <v/>
      </c>
      <c r="R269" s="19">
        <f>IF(OR(P269="",NOT(ISNUMBER(Q269))),"",IF(P269&lt;=0,"",Q269-$D$5))</f>
        <v/>
      </c>
      <c r="S269" s="17">
        <f>IF($A269="","",IF(P269&lt;0,"Check quantities",IF(P269=0,"Closed",IF(AND(ISNUMBER(Q269),$D$5&gt;Q269),"Overdue: deemed supply","Open"))))</f>
        <v/>
      </c>
      <c r="T269" s="17">
        <f>IF($B269="","",IF($A$5="Above ₹5 crore",IF(AND(MONTH($B269)&gt;=4,MONTH($B269)&lt;=9),"H1 ","H2 "),"")&amp;"FY "&amp;(YEAR($B269)-(MONTH($B269)&lt;4))&amp;"-"&amp;RIGHT((YEAR($B269)-(MONTH($B269)&lt;4))+1,2))</f>
        <v/>
      </c>
      <c r="U269" s="17">
        <f>IF($O269="","",IF($A$5="Above ₹5 crore",IF(AND(MONTH($O269)&gt;=4,MONTH($O269)&lt;=9),"H1 ","H2 "),"")&amp;"FY "&amp;(YEAR($O269)-(MONTH($O269)&lt;4))&amp;"-"&amp;RIGHT((YEAR($O269)-(MONTH($O269)&lt;4))+1,2))</f>
        <v/>
      </c>
      <c r="V269" s="15" t="n"/>
    </row>
    <row r="270">
      <c r="A270" s="12" t="n"/>
      <c r="B270" s="13" t="n"/>
      <c r="C270" s="15" t="n"/>
      <c r="D270" s="12" t="n"/>
      <c r="E270" s="15" t="n"/>
      <c r="F270" s="12" t="n"/>
      <c r="G270" s="15" t="n"/>
      <c r="H270" s="15" t="n"/>
      <c r="I270" s="15" t="n"/>
      <c r="J270" s="16" t="n"/>
      <c r="K270" s="15" t="n"/>
      <c r="L270" s="15" t="n"/>
      <c r="M270" s="15" t="n"/>
      <c r="N270" s="15" t="n"/>
      <c r="O270" s="13" t="n"/>
      <c r="P270" s="17">
        <f>IF($A270="","",I270-L270-M270-N270)</f>
        <v/>
      </c>
      <c r="Q270" s="18">
        <f>IF(OR($A270="",$B270="",$G270=""),"",IF($G270="Inputs",EDATE($B270,12)-1,IF($G270="Capital goods",EDATE($B270,36)-1,"No limit")))</f>
        <v/>
      </c>
      <c r="R270" s="19">
        <f>IF(OR(P270="",NOT(ISNUMBER(Q270))),"",IF(P270&lt;=0,"",Q270-$D$5))</f>
        <v/>
      </c>
      <c r="S270" s="17">
        <f>IF($A270="","",IF(P270&lt;0,"Check quantities",IF(P270=0,"Closed",IF(AND(ISNUMBER(Q270),$D$5&gt;Q270),"Overdue: deemed supply","Open"))))</f>
        <v/>
      </c>
      <c r="T270" s="17">
        <f>IF($B270="","",IF($A$5="Above ₹5 crore",IF(AND(MONTH($B270)&gt;=4,MONTH($B270)&lt;=9),"H1 ","H2 "),"")&amp;"FY "&amp;(YEAR($B270)-(MONTH($B270)&lt;4))&amp;"-"&amp;RIGHT((YEAR($B270)-(MONTH($B270)&lt;4))+1,2))</f>
        <v/>
      </c>
      <c r="U270" s="17">
        <f>IF($O270="","",IF($A$5="Above ₹5 crore",IF(AND(MONTH($O270)&gt;=4,MONTH($O270)&lt;=9),"H1 ","H2 "),"")&amp;"FY "&amp;(YEAR($O270)-(MONTH($O270)&lt;4))&amp;"-"&amp;RIGHT((YEAR($O270)-(MONTH($O270)&lt;4))+1,2))</f>
        <v/>
      </c>
      <c r="V270" s="15" t="n"/>
    </row>
    <row r="271">
      <c r="A271" s="12" t="n"/>
      <c r="B271" s="13" t="n"/>
      <c r="C271" s="15" t="n"/>
      <c r="D271" s="12" t="n"/>
      <c r="E271" s="15" t="n"/>
      <c r="F271" s="12" t="n"/>
      <c r="G271" s="15" t="n"/>
      <c r="H271" s="15" t="n"/>
      <c r="I271" s="15" t="n"/>
      <c r="J271" s="16" t="n"/>
      <c r="K271" s="15" t="n"/>
      <c r="L271" s="15" t="n"/>
      <c r="M271" s="15" t="n"/>
      <c r="N271" s="15" t="n"/>
      <c r="O271" s="13" t="n"/>
      <c r="P271" s="17">
        <f>IF($A271="","",I271-L271-M271-N271)</f>
        <v/>
      </c>
      <c r="Q271" s="18">
        <f>IF(OR($A271="",$B271="",$G271=""),"",IF($G271="Inputs",EDATE($B271,12)-1,IF($G271="Capital goods",EDATE($B271,36)-1,"No limit")))</f>
        <v/>
      </c>
      <c r="R271" s="19">
        <f>IF(OR(P271="",NOT(ISNUMBER(Q271))),"",IF(P271&lt;=0,"",Q271-$D$5))</f>
        <v/>
      </c>
      <c r="S271" s="17">
        <f>IF($A271="","",IF(P271&lt;0,"Check quantities",IF(P271=0,"Closed",IF(AND(ISNUMBER(Q271),$D$5&gt;Q271),"Overdue: deemed supply","Open"))))</f>
        <v/>
      </c>
      <c r="T271" s="17">
        <f>IF($B271="","",IF($A$5="Above ₹5 crore",IF(AND(MONTH($B271)&gt;=4,MONTH($B271)&lt;=9),"H1 ","H2 "),"")&amp;"FY "&amp;(YEAR($B271)-(MONTH($B271)&lt;4))&amp;"-"&amp;RIGHT((YEAR($B271)-(MONTH($B271)&lt;4))+1,2))</f>
        <v/>
      </c>
      <c r="U271" s="17">
        <f>IF($O271="","",IF($A$5="Above ₹5 crore",IF(AND(MONTH($O271)&gt;=4,MONTH($O271)&lt;=9),"H1 ","H2 "),"")&amp;"FY "&amp;(YEAR($O271)-(MONTH($O271)&lt;4))&amp;"-"&amp;RIGHT((YEAR($O271)-(MONTH($O271)&lt;4))+1,2))</f>
        <v/>
      </c>
      <c r="V271" s="15" t="n"/>
    </row>
    <row r="272">
      <c r="A272" s="12" t="n"/>
      <c r="B272" s="13" t="n"/>
      <c r="C272" s="15" t="n"/>
      <c r="D272" s="12" t="n"/>
      <c r="E272" s="15" t="n"/>
      <c r="F272" s="12" t="n"/>
      <c r="G272" s="15" t="n"/>
      <c r="H272" s="15" t="n"/>
      <c r="I272" s="15" t="n"/>
      <c r="J272" s="16" t="n"/>
      <c r="K272" s="15" t="n"/>
      <c r="L272" s="15" t="n"/>
      <c r="M272" s="15" t="n"/>
      <c r="N272" s="15" t="n"/>
      <c r="O272" s="13" t="n"/>
      <c r="P272" s="17">
        <f>IF($A272="","",I272-L272-M272-N272)</f>
        <v/>
      </c>
      <c r="Q272" s="18">
        <f>IF(OR($A272="",$B272="",$G272=""),"",IF($G272="Inputs",EDATE($B272,12)-1,IF($G272="Capital goods",EDATE($B272,36)-1,"No limit")))</f>
        <v/>
      </c>
      <c r="R272" s="19">
        <f>IF(OR(P272="",NOT(ISNUMBER(Q272))),"",IF(P272&lt;=0,"",Q272-$D$5))</f>
        <v/>
      </c>
      <c r="S272" s="17">
        <f>IF($A272="","",IF(P272&lt;0,"Check quantities",IF(P272=0,"Closed",IF(AND(ISNUMBER(Q272),$D$5&gt;Q272),"Overdue: deemed supply","Open"))))</f>
        <v/>
      </c>
      <c r="T272" s="17">
        <f>IF($B272="","",IF($A$5="Above ₹5 crore",IF(AND(MONTH($B272)&gt;=4,MONTH($B272)&lt;=9),"H1 ","H2 "),"")&amp;"FY "&amp;(YEAR($B272)-(MONTH($B272)&lt;4))&amp;"-"&amp;RIGHT((YEAR($B272)-(MONTH($B272)&lt;4))+1,2))</f>
        <v/>
      </c>
      <c r="U272" s="17">
        <f>IF($O272="","",IF($A$5="Above ₹5 crore",IF(AND(MONTH($O272)&gt;=4,MONTH($O272)&lt;=9),"H1 ","H2 "),"")&amp;"FY "&amp;(YEAR($O272)-(MONTH($O272)&lt;4))&amp;"-"&amp;RIGHT((YEAR($O272)-(MONTH($O272)&lt;4))+1,2))</f>
        <v/>
      </c>
      <c r="V272" s="15" t="n"/>
    </row>
    <row r="273">
      <c r="A273" s="12" t="n"/>
      <c r="B273" s="13" t="n"/>
      <c r="C273" s="15" t="n"/>
      <c r="D273" s="12" t="n"/>
      <c r="E273" s="15" t="n"/>
      <c r="F273" s="12" t="n"/>
      <c r="G273" s="15" t="n"/>
      <c r="H273" s="15" t="n"/>
      <c r="I273" s="15" t="n"/>
      <c r="J273" s="16" t="n"/>
      <c r="K273" s="15" t="n"/>
      <c r="L273" s="15" t="n"/>
      <c r="M273" s="15" t="n"/>
      <c r="N273" s="15" t="n"/>
      <c r="O273" s="13" t="n"/>
      <c r="P273" s="17">
        <f>IF($A273="","",I273-L273-M273-N273)</f>
        <v/>
      </c>
      <c r="Q273" s="18">
        <f>IF(OR($A273="",$B273="",$G273=""),"",IF($G273="Inputs",EDATE($B273,12)-1,IF($G273="Capital goods",EDATE($B273,36)-1,"No limit")))</f>
        <v/>
      </c>
      <c r="R273" s="19">
        <f>IF(OR(P273="",NOT(ISNUMBER(Q273))),"",IF(P273&lt;=0,"",Q273-$D$5))</f>
        <v/>
      </c>
      <c r="S273" s="17">
        <f>IF($A273="","",IF(P273&lt;0,"Check quantities",IF(P273=0,"Closed",IF(AND(ISNUMBER(Q273),$D$5&gt;Q273),"Overdue: deemed supply","Open"))))</f>
        <v/>
      </c>
      <c r="T273" s="17">
        <f>IF($B273="","",IF($A$5="Above ₹5 crore",IF(AND(MONTH($B273)&gt;=4,MONTH($B273)&lt;=9),"H1 ","H2 "),"")&amp;"FY "&amp;(YEAR($B273)-(MONTH($B273)&lt;4))&amp;"-"&amp;RIGHT((YEAR($B273)-(MONTH($B273)&lt;4))+1,2))</f>
        <v/>
      </c>
      <c r="U273" s="17">
        <f>IF($O273="","",IF($A$5="Above ₹5 crore",IF(AND(MONTH($O273)&gt;=4,MONTH($O273)&lt;=9),"H1 ","H2 "),"")&amp;"FY "&amp;(YEAR($O273)-(MONTH($O273)&lt;4))&amp;"-"&amp;RIGHT((YEAR($O273)-(MONTH($O273)&lt;4))+1,2))</f>
        <v/>
      </c>
      <c r="V273" s="15" t="n"/>
    </row>
    <row r="274">
      <c r="A274" s="12" t="n"/>
      <c r="B274" s="13" t="n"/>
      <c r="C274" s="15" t="n"/>
      <c r="D274" s="12" t="n"/>
      <c r="E274" s="15" t="n"/>
      <c r="F274" s="12" t="n"/>
      <c r="G274" s="15" t="n"/>
      <c r="H274" s="15" t="n"/>
      <c r="I274" s="15" t="n"/>
      <c r="J274" s="16" t="n"/>
      <c r="K274" s="15" t="n"/>
      <c r="L274" s="15" t="n"/>
      <c r="M274" s="15" t="n"/>
      <c r="N274" s="15" t="n"/>
      <c r="O274" s="13" t="n"/>
      <c r="P274" s="17">
        <f>IF($A274="","",I274-L274-M274-N274)</f>
        <v/>
      </c>
      <c r="Q274" s="18">
        <f>IF(OR($A274="",$B274="",$G274=""),"",IF($G274="Inputs",EDATE($B274,12)-1,IF($G274="Capital goods",EDATE($B274,36)-1,"No limit")))</f>
        <v/>
      </c>
      <c r="R274" s="19">
        <f>IF(OR(P274="",NOT(ISNUMBER(Q274))),"",IF(P274&lt;=0,"",Q274-$D$5))</f>
        <v/>
      </c>
      <c r="S274" s="17">
        <f>IF($A274="","",IF(P274&lt;0,"Check quantities",IF(P274=0,"Closed",IF(AND(ISNUMBER(Q274),$D$5&gt;Q274),"Overdue: deemed supply","Open"))))</f>
        <v/>
      </c>
      <c r="T274" s="17">
        <f>IF($B274="","",IF($A$5="Above ₹5 crore",IF(AND(MONTH($B274)&gt;=4,MONTH($B274)&lt;=9),"H1 ","H2 "),"")&amp;"FY "&amp;(YEAR($B274)-(MONTH($B274)&lt;4))&amp;"-"&amp;RIGHT((YEAR($B274)-(MONTH($B274)&lt;4))+1,2))</f>
        <v/>
      </c>
      <c r="U274" s="17">
        <f>IF($O274="","",IF($A$5="Above ₹5 crore",IF(AND(MONTH($O274)&gt;=4,MONTH($O274)&lt;=9),"H1 ","H2 "),"")&amp;"FY "&amp;(YEAR($O274)-(MONTH($O274)&lt;4))&amp;"-"&amp;RIGHT((YEAR($O274)-(MONTH($O274)&lt;4))+1,2))</f>
        <v/>
      </c>
      <c r="V274" s="15" t="n"/>
    </row>
    <row r="275">
      <c r="A275" s="12" t="n"/>
      <c r="B275" s="13" t="n"/>
      <c r="C275" s="15" t="n"/>
      <c r="D275" s="12" t="n"/>
      <c r="E275" s="15" t="n"/>
      <c r="F275" s="12" t="n"/>
      <c r="G275" s="15" t="n"/>
      <c r="H275" s="15" t="n"/>
      <c r="I275" s="15" t="n"/>
      <c r="J275" s="16" t="n"/>
      <c r="K275" s="15" t="n"/>
      <c r="L275" s="15" t="n"/>
      <c r="M275" s="15" t="n"/>
      <c r="N275" s="15" t="n"/>
      <c r="O275" s="13" t="n"/>
      <c r="P275" s="17">
        <f>IF($A275="","",I275-L275-M275-N275)</f>
        <v/>
      </c>
      <c r="Q275" s="18">
        <f>IF(OR($A275="",$B275="",$G275=""),"",IF($G275="Inputs",EDATE($B275,12)-1,IF($G275="Capital goods",EDATE($B275,36)-1,"No limit")))</f>
        <v/>
      </c>
      <c r="R275" s="19">
        <f>IF(OR(P275="",NOT(ISNUMBER(Q275))),"",IF(P275&lt;=0,"",Q275-$D$5))</f>
        <v/>
      </c>
      <c r="S275" s="17">
        <f>IF($A275="","",IF(P275&lt;0,"Check quantities",IF(P275=0,"Closed",IF(AND(ISNUMBER(Q275),$D$5&gt;Q275),"Overdue: deemed supply","Open"))))</f>
        <v/>
      </c>
      <c r="T275" s="17">
        <f>IF($B275="","",IF($A$5="Above ₹5 crore",IF(AND(MONTH($B275)&gt;=4,MONTH($B275)&lt;=9),"H1 ","H2 "),"")&amp;"FY "&amp;(YEAR($B275)-(MONTH($B275)&lt;4))&amp;"-"&amp;RIGHT((YEAR($B275)-(MONTH($B275)&lt;4))+1,2))</f>
        <v/>
      </c>
      <c r="U275" s="17">
        <f>IF($O275="","",IF($A$5="Above ₹5 crore",IF(AND(MONTH($O275)&gt;=4,MONTH($O275)&lt;=9),"H1 ","H2 "),"")&amp;"FY "&amp;(YEAR($O275)-(MONTH($O275)&lt;4))&amp;"-"&amp;RIGHT((YEAR($O275)-(MONTH($O275)&lt;4))+1,2))</f>
        <v/>
      </c>
      <c r="V275" s="15" t="n"/>
    </row>
    <row r="276">
      <c r="A276" s="12" t="n"/>
      <c r="B276" s="13" t="n"/>
      <c r="C276" s="15" t="n"/>
      <c r="D276" s="12" t="n"/>
      <c r="E276" s="15" t="n"/>
      <c r="F276" s="12" t="n"/>
      <c r="G276" s="15" t="n"/>
      <c r="H276" s="15" t="n"/>
      <c r="I276" s="15" t="n"/>
      <c r="J276" s="16" t="n"/>
      <c r="K276" s="15" t="n"/>
      <c r="L276" s="15" t="n"/>
      <c r="M276" s="15" t="n"/>
      <c r="N276" s="15" t="n"/>
      <c r="O276" s="13" t="n"/>
      <c r="P276" s="17">
        <f>IF($A276="","",I276-L276-M276-N276)</f>
        <v/>
      </c>
      <c r="Q276" s="18">
        <f>IF(OR($A276="",$B276="",$G276=""),"",IF($G276="Inputs",EDATE($B276,12)-1,IF($G276="Capital goods",EDATE($B276,36)-1,"No limit")))</f>
        <v/>
      </c>
      <c r="R276" s="19">
        <f>IF(OR(P276="",NOT(ISNUMBER(Q276))),"",IF(P276&lt;=0,"",Q276-$D$5))</f>
        <v/>
      </c>
      <c r="S276" s="17">
        <f>IF($A276="","",IF(P276&lt;0,"Check quantities",IF(P276=0,"Closed",IF(AND(ISNUMBER(Q276),$D$5&gt;Q276),"Overdue: deemed supply","Open"))))</f>
        <v/>
      </c>
      <c r="T276" s="17">
        <f>IF($B276="","",IF($A$5="Above ₹5 crore",IF(AND(MONTH($B276)&gt;=4,MONTH($B276)&lt;=9),"H1 ","H2 "),"")&amp;"FY "&amp;(YEAR($B276)-(MONTH($B276)&lt;4))&amp;"-"&amp;RIGHT((YEAR($B276)-(MONTH($B276)&lt;4))+1,2))</f>
        <v/>
      </c>
      <c r="U276" s="17">
        <f>IF($O276="","",IF($A$5="Above ₹5 crore",IF(AND(MONTH($O276)&gt;=4,MONTH($O276)&lt;=9),"H1 ","H2 "),"")&amp;"FY "&amp;(YEAR($O276)-(MONTH($O276)&lt;4))&amp;"-"&amp;RIGHT((YEAR($O276)-(MONTH($O276)&lt;4))+1,2))</f>
        <v/>
      </c>
      <c r="V276" s="15" t="n"/>
    </row>
    <row r="277">
      <c r="A277" s="12" t="n"/>
      <c r="B277" s="13" t="n"/>
      <c r="C277" s="15" t="n"/>
      <c r="D277" s="12" t="n"/>
      <c r="E277" s="15" t="n"/>
      <c r="F277" s="12" t="n"/>
      <c r="G277" s="15" t="n"/>
      <c r="H277" s="15" t="n"/>
      <c r="I277" s="15" t="n"/>
      <c r="J277" s="16" t="n"/>
      <c r="K277" s="15" t="n"/>
      <c r="L277" s="15" t="n"/>
      <c r="M277" s="15" t="n"/>
      <c r="N277" s="15" t="n"/>
      <c r="O277" s="13" t="n"/>
      <c r="P277" s="17">
        <f>IF($A277="","",I277-L277-M277-N277)</f>
        <v/>
      </c>
      <c r="Q277" s="18">
        <f>IF(OR($A277="",$B277="",$G277=""),"",IF($G277="Inputs",EDATE($B277,12)-1,IF($G277="Capital goods",EDATE($B277,36)-1,"No limit")))</f>
        <v/>
      </c>
      <c r="R277" s="19">
        <f>IF(OR(P277="",NOT(ISNUMBER(Q277))),"",IF(P277&lt;=0,"",Q277-$D$5))</f>
        <v/>
      </c>
      <c r="S277" s="17">
        <f>IF($A277="","",IF(P277&lt;0,"Check quantities",IF(P277=0,"Closed",IF(AND(ISNUMBER(Q277),$D$5&gt;Q277),"Overdue: deemed supply","Open"))))</f>
        <v/>
      </c>
      <c r="T277" s="17">
        <f>IF($B277="","",IF($A$5="Above ₹5 crore",IF(AND(MONTH($B277)&gt;=4,MONTH($B277)&lt;=9),"H1 ","H2 "),"")&amp;"FY "&amp;(YEAR($B277)-(MONTH($B277)&lt;4))&amp;"-"&amp;RIGHT((YEAR($B277)-(MONTH($B277)&lt;4))+1,2))</f>
        <v/>
      </c>
      <c r="U277" s="17">
        <f>IF($O277="","",IF($A$5="Above ₹5 crore",IF(AND(MONTH($O277)&gt;=4,MONTH($O277)&lt;=9),"H1 ","H2 "),"")&amp;"FY "&amp;(YEAR($O277)-(MONTH($O277)&lt;4))&amp;"-"&amp;RIGHT((YEAR($O277)-(MONTH($O277)&lt;4))+1,2))</f>
        <v/>
      </c>
      <c r="V277" s="15" t="n"/>
    </row>
    <row r="278">
      <c r="A278" s="12" t="n"/>
      <c r="B278" s="13" t="n"/>
      <c r="C278" s="15" t="n"/>
      <c r="D278" s="12" t="n"/>
      <c r="E278" s="15" t="n"/>
      <c r="F278" s="12" t="n"/>
      <c r="G278" s="15" t="n"/>
      <c r="H278" s="15" t="n"/>
      <c r="I278" s="15" t="n"/>
      <c r="J278" s="16" t="n"/>
      <c r="K278" s="15" t="n"/>
      <c r="L278" s="15" t="n"/>
      <c r="M278" s="15" t="n"/>
      <c r="N278" s="15" t="n"/>
      <c r="O278" s="13" t="n"/>
      <c r="P278" s="17">
        <f>IF($A278="","",I278-L278-M278-N278)</f>
        <v/>
      </c>
      <c r="Q278" s="18">
        <f>IF(OR($A278="",$B278="",$G278=""),"",IF($G278="Inputs",EDATE($B278,12)-1,IF($G278="Capital goods",EDATE($B278,36)-1,"No limit")))</f>
        <v/>
      </c>
      <c r="R278" s="19">
        <f>IF(OR(P278="",NOT(ISNUMBER(Q278))),"",IF(P278&lt;=0,"",Q278-$D$5))</f>
        <v/>
      </c>
      <c r="S278" s="17">
        <f>IF($A278="","",IF(P278&lt;0,"Check quantities",IF(P278=0,"Closed",IF(AND(ISNUMBER(Q278),$D$5&gt;Q278),"Overdue: deemed supply","Open"))))</f>
        <v/>
      </c>
      <c r="T278" s="17">
        <f>IF($B278="","",IF($A$5="Above ₹5 crore",IF(AND(MONTH($B278)&gt;=4,MONTH($B278)&lt;=9),"H1 ","H2 "),"")&amp;"FY "&amp;(YEAR($B278)-(MONTH($B278)&lt;4))&amp;"-"&amp;RIGHT((YEAR($B278)-(MONTH($B278)&lt;4))+1,2))</f>
        <v/>
      </c>
      <c r="U278" s="17">
        <f>IF($O278="","",IF($A$5="Above ₹5 crore",IF(AND(MONTH($O278)&gt;=4,MONTH($O278)&lt;=9),"H1 ","H2 "),"")&amp;"FY "&amp;(YEAR($O278)-(MONTH($O278)&lt;4))&amp;"-"&amp;RIGHT((YEAR($O278)-(MONTH($O278)&lt;4))+1,2))</f>
        <v/>
      </c>
      <c r="V278" s="15" t="n"/>
    </row>
    <row r="279">
      <c r="A279" s="12" t="n"/>
      <c r="B279" s="13" t="n"/>
      <c r="C279" s="15" t="n"/>
      <c r="D279" s="12" t="n"/>
      <c r="E279" s="15" t="n"/>
      <c r="F279" s="12" t="n"/>
      <c r="G279" s="15" t="n"/>
      <c r="H279" s="15" t="n"/>
      <c r="I279" s="15" t="n"/>
      <c r="J279" s="16" t="n"/>
      <c r="K279" s="15" t="n"/>
      <c r="L279" s="15" t="n"/>
      <c r="M279" s="15" t="n"/>
      <c r="N279" s="15" t="n"/>
      <c r="O279" s="13" t="n"/>
      <c r="P279" s="17">
        <f>IF($A279="","",I279-L279-M279-N279)</f>
        <v/>
      </c>
      <c r="Q279" s="18">
        <f>IF(OR($A279="",$B279="",$G279=""),"",IF($G279="Inputs",EDATE($B279,12)-1,IF($G279="Capital goods",EDATE($B279,36)-1,"No limit")))</f>
        <v/>
      </c>
      <c r="R279" s="19">
        <f>IF(OR(P279="",NOT(ISNUMBER(Q279))),"",IF(P279&lt;=0,"",Q279-$D$5))</f>
        <v/>
      </c>
      <c r="S279" s="17">
        <f>IF($A279="","",IF(P279&lt;0,"Check quantities",IF(P279=0,"Closed",IF(AND(ISNUMBER(Q279),$D$5&gt;Q279),"Overdue: deemed supply","Open"))))</f>
        <v/>
      </c>
      <c r="T279" s="17">
        <f>IF($B279="","",IF($A$5="Above ₹5 crore",IF(AND(MONTH($B279)&gt;=4,MONTH($B279)&lt;=9),"H1 ","H2 "),"")&amp;"FY "&amp;(YEAR($B279)-(MONTH($B279)&lt;4))&amp;"-"&amp;RIGHT((YEAR($B279)-(MONTH($B279)&lt;4))+1,2))</f>
        <v/>
      </c>
      <c r="U279" s="17">
        <f>IF($O279="","",IF($A$5="Above ₹5 crore",IF(AND(MONTH($O279)&gt;=4,MONTH($O279)&lt;=9),"H1 ","H2 "),"")&amp;"FY "&amp;(YEAR($O279)-(MONTH($O279)&lt;4))&amp;"-"&amp;RIGHT((YEAR($O279)-(MONTH($O279)&lt;4))+1,2))</f>
        <v/>
      </c>
      <c r="V279" s="15" t="n"/>
    </row>
    <row r="280">
      <c r="A280" s="12" t="n"/>
      <c r="B280" s="13" t="n"/>
      <c r="C280" s="15" t="n"/>
      <c r="D280" s="12" t="n"/>
      <c r="E280" s="15" t="n"/>
      <c r="F280" s="12" t="n"/>
      <c r="G280" s="15" t="n"/>
      <c r="H280" s="15" t="n"/>
      <c r="I280" s="15" t="n"/>
      <c r="J280" s="16" t="n"/>
      <c r="K280" s="15" t="n"/>
      <c r="L280" s="15" t="n"/>
      <c r="M280" s="15" t="n"/>
      <c r="N280" s="15" t="n"/>
      <c r="O280" s="13" t="n"/>
      <c r="P280" s="17">
        <f>IF($A280="","",I280-L280-M280-N280)</f>
        <v/>
      </c>
      <c r="Q280" s="18">
        <f>IF(OR($A280="",$B280="",$G280=""),"",IF($G280="Inputs",EDATE($B280,12)-1,IF($G280="Capital goods",EDATE($B280,36)-1,"No limit")))</f>
        <v/>
      </c>
      <c r="R280" s="19">
        <f>IF(OR(P280="",NOT(ISNUMBER(Q280))),"",IF(P280&lt;=0,"",Q280-$D$5))</f>
        <v/>
      </c>
      <c r="S280" s="17">
        <f>IF($A280="","",IF(P280&lt;0,"Check quantities",IF(P280=0,"Closed",IF(AND(ISNUMBER(Q280),$D$5&gt;Q280),"Overdue: deemed supply","Open"))))</f>
        <v/>
      </c>
      <c r="T280" s="17">
        <f>IF($B280="","",IF($A$5="Above ₹5 crore",IF(AND(MONTH($B280)&gt;=4,MONTH($B280)&lt;=9),"H1 ","H2 "),"")&amp;"FY "&amp;(YEAR($B280)-(MONTH($B280)&lt;4))&amp;"-"&amp;RIGHT((YEAR($B280)-(MONTH($B280)&lt;4))+1,2))</f>
        <v/>
      </c>
      <c r="U280" s="17">
        <f>IF($O280="","",IF($A$5="Above ₹5 crore",IF(AND(MONTH($O280)&gt;=4,MONTH($O280)&lt;=9),"H1 ","H2 "),"")&amp;"FY "&amp;(YEAR($O280)-(MONTH($O280)&lt;4))&amp;"-"&amp;RIGHT((YEAR($O280)-(MONTH($O280)&lt;4))+1,2))</f>
        <v/>
      </c>
      <c r="V280" s="15" t="n"/>
    </row>
    <row r="281">
      <c r="A281" s="12" t="n"/>
      <c r="B281" s="13" t="n"/>
      <c r="C281" s="15" t="n"/>
      <c r="D281" s="12" t="n"/>
      <c r="E281" s="15" t="n"/>
      <c r="F281" s="12" t="n"/>
      <c r="G281" s="15" t="n"/>
      <c r="H281" s="15" t="n"/>
      <c r="I281" s="15" t="n"/>
      <c r="J281" s="16" t="n"/>
      <c r="K281" s="15" t="n"/>
      <c r="L281" s="15" t="n"/>
      <c r="M281" s="15" t="n"/>
      <c r="N281" s="15" t="n"/>
      <c r="O281" s="13" t="n"/>
      <c r="P281" s="17">
        <f>IF($A281="","",I281-L281-M281-N281)</f>
        <v/>
      </c>
      <c r="Q281" s="18">
        <f>IF(OR($A281="",$B281="",$G281=""),"",IF($G281="Inputs",EDATE($B281,12)-1,IF($G281="Capital goods",EDATE($B281,36)-1,"No limit")))</f>
        <v/>
      </c>
      <c r="R281" s="19">
        <f>IF(OR(P281="",NOT(ISNUMBER(Q281))),"",IF(P281&lt;=0,"",Q281-$D$5))</f>
        <v/>
      </c>
      <c r="S281" s="17">
        <f>IF($A281="","",IF(P281&lt;0,"Check quantities",IF(P281=0,"Closed",IF(AND(ISNUMBER(Q281),$D$5&gt;Q281),"Overdue: deemed supply","Open"))))</f>
        <v/>
      </c>
      <c r="T281" s="17">
        <f>IF($B281="","",IF($A$5="Above ₹5 crore",IF(AND(MONTH($B281)&gt;=4,MONTH($B281)&lt;=9),"H1 ","H2 "),"")&amp;"FY "&amp;(YEAR($B281)-(MONTH($B281)&lt;4))&amp;"-"&amp;RIGHT((YEAR($B281)-(MONTH($B281)&lt;4))+1,2))</f>
        <v/>
      </c>
      <c r="U281" s="17">
        <f>IF($O281="","",IF($A$5="Above ₹5 crore",IF(AND(MONTH($O281)&gt;=4,MONTH($O281)&lt;=9),"H1 ","H2 "),"")&amp;"FY "&amp;(YEAR($O281)-(MONTH($O281)&lt;4))&amp;"-"&amp;RIGHT((YEAR($O281)-(MONTH($O281)&lt;4))+1,2))</f>
        <v/>
      </c>
      <c r="V281" s="15" t="n"/>
    </row>
    <row r="282">
      <c r="A282" s="12" t="n"/>
      <c r="B282" s="13" t="n"/>
      <c r="C282" s="15" t="n"/>
      <c r="D282" s="12" t="n"/>
      <c r="E282" s="15" t="n"/>
      <c r="F282" s="12" t="n"/>
      <c r="G282" s="15" t="n"/>
      <c r="H282" s="15" t="n"/>
      <c r="I282" s="15" t="n"/>
      <c r="J282" s="16" t="n"/>
      <c r="K282" s="15" t="n"/>
      <c r="L282" s="15" t="n"/>
      <c r="M282" s="15" t="n"/>
      <c r="N282" s="15" t="n"/>
      <c r="O282" s="13" t="n"/>
      <c r="P282" s="17">
        <f>IF($A282="","",I282-L282-M282-N282)</f>
        <v/>
      </c>
      <c r="Q282" s="18">
        <f>IF(OR($A282="",$B282="",$G282=""),"",IF($G282="Inputs",EDATE($B282,12)-1,IF($G282="Capital goods",EDATE($B282,36)-1,"No limit")))</f>
        <v/>
      </c>
      <c r="R282" s="19">
        <f>IF(OR(P282="",NOT(ISNUMBER(Q282))),"",IF(P282&lt;=0,"",Q282-$D$5))</f>
        <v/>
      </c>
      <c r="S282" s="17">
        <f>IF($A282="","",IF(P282&lt;0,"Check quantities",IF(P282=0,"Closed",IF(AND(ISNUMBER(Q282),$D$5&gt;Q282),"Overdue: deemed supply","Open"))))</f>
        <v/>
      </c>
      <c r="T282" s="17">
        <f>IF($B282="","",IF($A$5="Above ₹5 crore",IF(AND(MONTH($B282)&gt;=4,MONTH($B282)&lt;=9),"H1 ","H2 "),"")&amp;"FY "&amp;(YEAR($B282)-(MONTH($B282)&lt;4))&amp;"-"&amp;RIGHT((YEAR($B282)-(MONTH($B282)&lt;4))+1,2))</f>
        <v/>
      </c>
      <c r="U282" s="17">
        <f>IF($O282="","",IF($A$5="Above ₹5 crore",IF(AND(MONTH($O282)&gt;=4,MONTH($O282)&lt;=9),"H1 ","H2 "),"")&amp;"FY "&amp;(YEAR($O282)-(MONTH($O282)&lt;4))&amp;"-"&amp;RIGHT((YEAR($O282)-(MONTH($O282)&lt;4))+1,2))</f>
        <v/>
      </c>
      <c r="V282" s="15" t="n"/>
    </row>
    <row r="283">
      <c r="A283" s="12" t="n"/>
      <c r="B283" s="13" t="n"/>
      <c r="C283" s="15" t="n"/>
      <c r="D283" s="12" t="n"/>
      <c r="E283" s="15" t="n"/>
      <c r="F283" s="12" t="n"/>
      <c r="G283" s="15" t="n"/>
      <c r="H283" s="15" t="n"/>
      <c r="I283" s="15" t="n"/>
      <c r="J283" s="16" t="n"/>
      <c r="K283" s="15" t="n"/>
      <c r="L283" s="15" t="n"/>
      <c r="M283" s="15" t="n"/>
      <c r="N283" s="15" t="n"/>
      <c r="O283" s="13" t="n"/>
      <c r="P283" s="17">
        <f>IF($A283="","",I283-L283-M283-N283)</f>
        <v/>
      </c>
      <c r="Q283" s="18">
        <f>IF(OR($A283="",$B283="",$G283=""),"",IF($G283="Inputs",EDATE($B283,12)-1,IF($G283="Capital goods",EDATE($B283,36)-1,"No limit")))</f>
        <v/>
      </c>
      <c r="R283" s="19">
        <f>IF(OR(P283="",NOT(ISNUMBER(Q283))),"",IF(P283&lt;=0,"",Q283-$D$5))</f>
        <v/>
      </c>
      <c r="S283" s="17">
        <f>IF($A283="","",IF(P283&lt;0,"Check quantities",IF(P283=0,"Closed",IF(AND(ISNUMBER(Q283),$D$5&gt;Q283),"Overdue: deemed supply","Open"))))</f>
        <v/>
      </c>
      <c r="T283" s="17">
        <f>IF($B283="","",IF($A$5="Above ₹5 crore",IF(AND(MONTH($B283)&gt;=4,MONTH($B283)&lt;=9),"H1 ","H2 "),"")&amp;"FY "&amp;(YEAR($B283)-(MONTH($B283)&lt;4))&amp;"-"&amp;RIGHT((YEAR($B283)-(MONTH($B283)&lt;4))+1,2))</f>
        <v/>
      </c>
      <c r="U283" s="17">
        <f>IF($O283="","",IF($A$5="Above ₹5 crore",IF(AND(MONTH($O283)&gt;=4,MONTH($O283)&lt;=9),"H1 ","H2 "),"")&amp;"FY "&amp;(YEAR($O283)-(MONTH($O283)&lt;4))&amp;"-"&amp;RIGHT((YEAR($O283)-(MONTH($O283)&lt;4))+1,2))</f>
        <v/>
      </c>
      <c r="V283" s="15" t="n"/>
    </row>
    <row r="284">
      <c r="A284" s="12" t="n"/>
      <c r="B284" s="13" t="n"/>
      <c r="C284" s="15" t="n"/>
      <c r="D284" s="12" t="n"/>
      <c r="E284" s="15" t="n"/>
      <c r="F284" s="12" t="n"/>
      <c r="G284" s="15" t="n"/>
      <c r="H284" s="15" t="n"/>
      <c r="I284" s="15" t="n"/>
      <c r="J284" s="16" t="n"/>
      <c r="K284" s="15" t="n"/>
      <c r="L284" s="15" t="n"/>
      <c r="M284" s="15" t="n"/>
      <c r="N284" s="15" t="n"/>
      <c r="O284" s="13" t="n"/>
      <c r="P284" s="17">
        <f>IF($A284="","",I284-L284-M284-N284)</f>
        <v/>
      </c>
      <c r="Q284" s="18">
        <f>IF(OR($A284="",$B284="",$G284=""),"",IF($G284="Inputs",EDATE($B284,12)-1,IF($G284="Capital goods",EDATE($B284,36)-1,"No limit")))</f>
        <v/>
      </c>
      <c r="R284" s="19">
        <f>IF(OR(P284="",NOT(ISNUMBER(Q284))),"",IF(P284&lt;=0,"",Q284-$D$5))</f>
        <v/>
      </c>
      <c r="S284" s="17">
        <f>IF($A284="","",IF(P284&lt;0,"Check quantities",IF(P284=0,"Closed",IF(AND(ISNUMBER(Q284),$D$5&gt;Q284),"Overdue: deemed supply","Open"))))</f>
        <v/>
      </c>
      <c r="T284" s="17">
        <f>IF($B284="","",IF($A$5="Above ₹5 crore",IF(AND(MONTH($B284)&gt;=4,MONTH($B284)&lt;=9),"H1 ","H2 "),"")&amp;"FY "&amp;(YEAR($B284)-(MONTH($B284)&lt;4))&amp;"-"&amp;RIGHT((YEAR($B284)-(MONTH($B284)&lt;4))+1,2))</f>
        <v/>
      </c>
      <c r="U284" s="17">
        <f>IF($O284="","",IF($A$5="Above ₹5 crore",IF(AND(MONTH($O284)&gt;=4,MONTH($O284)&lt;=9),"H1 ","H2 "),"")&amp;"FY "&amp;(YEAR($O284)-(MONTH($O284)&lt;4))&amp;"-"&amp;RIGHT((YEAR($O284)-(MONTH($O284)&lt;4))+1,2))</f>
        <v/>
      </c>
      <c r="V284" s="15" t="n"/>
    </row>
    <row r="285">
      <c r="A285" s="12" t="n"/>
      <c r="B285" s="13" t="n"/>
      <c r="C285" s="15" t="n"/>
      <c r="D285" s="12" t="n"/>
      <c r="E285" s="15" t="n"/>
      <c r="F285" s="12" t="n"/>
      <c r="G285" s="15" t="n"/>
      <c r="H285" s="15" t="n"/>
      <c r="I285" s="15" t="n"/>
      <c r="J285" s="16" t="n"/>
      <c r="K285" s="15" t="n"/>
      <c r="L285" s="15" t="n"/>
      <c r="M285" s="15" t="n"/>
      <c r="N285" s="15" t="n"/>
      <c r="O285" s="13" t="n"/>
      <c r="P285" s="17">
        <f>IF($A285="","",I285-L285-M285-N285)</f>
        <v/>
      </c>
      <c r="Q285" s="18">
        <f>IF(OR($A285="",$B285="",$G285=""),"",IF($G285="Inputs",EDATE($B285,12)-1,IF($G285="Capital goods",EDATE($B285,36)-1,"No limit")))</f>
        <v/>
      </c>
      <c r="R285" s="19">
        <f>IF(OR(P285="",NOT(ISNUMBER(Q285))),"",IF(P285&lt;=0,"",Q285-$D$5))</f>
        <v/>
      </c>
      <c r="S285" s="17">
        <f>IF($A285="","",IF(P285&lt;0,"Check quantities",IF(P285=0,"Closed",IF(AND(ISNUMBER(Q285),$D$5&gt;Q285),"Overdue: deemed supply","Open"))))</f>
        <v/>
      </c>
      <c r="T285" s="17">
        <f>IF($B285="","",IF($A$5="Above ₹5 crore",IF(AND(MONTH($B285)&gt;=4,MONTH($B285)&lt;=9),"H1 ","H2 "),"")&amp;"FY "&amp;(YEAR($B285)-(MONTH($B285)&lt;4))&amp;"-"&amp;RIGHT((YEAR($B285)-(MONTH($B285)&lt;4))+1,2))</f>
        <v/>
      </c>
      <c r="U285" s="17">
        <f>IF($O285="","",IF($A$5="Above ₹5 crore",IF(AND(MONTH($O285)&gt;=4,MONTH($O285)&lt;=9),"H1 ","H2 "),"")&amp;"FY "&amp;(YEAR($O285)-(MONTH($O285)&lt;4))&amp;"-"&amp;RIGHT((YEAR($O285)-(MONTH($O285)&lt;4))+1,2))</f>
        <v/>
      </c>
      <c r="V285" s="15" t="n"/>
    </row>
    <row r="286">
      <c r="A286" s="12" t="n"/>
      <c r="B286" s="13" t="n"/>
      <c r="C286" s="15" t="n"/>
      <c r="D286" s="12" t="n"/>
      <c r="E286" s="15" t="n"/>
      <c r="F286" s="12" t="n"/>
      <c r="G286" s="15" t="n"/>
      <c r="H286" s="15" t="n"/>
      <c r="I286" s="15" t="n"/>
      <c r="J286" s="16" t="n"/>
      <c r="K286" s="15" t="n"/>
      <c r="L286" s="15" t="n"/>
      <c r="M286" s="15" t="n"/>
      <c r="N286" s="15" t="n"/>
      <c r="O286" s="13" t="n"/>
      <c r="P286" s="17">
        <f>IF($A286="","",I286-L286-M286-N286)</f>
        <v/>
      </c>
      <c r="Q286" s="18">
        <f>IF(OR($A286="",$B286="",$G286=""),"",IF($G286="Inputs",EDATE($B286,12)-1,IF($G286="Capital goods",EDATE($B286,36)-1,"No limit")))</f>
        <v/>
      </c>
      <c r="R286" s="19">
        <f>IF(OR(P286="",NOT(ISNUMBER(Q286))),"",IF(P286&lt;=0,"",Q286-$D$5))</f>
        <v/>
      </c>
      <c r="S286" s="17">
        <f>IF($A286="","",IF(P286&lt;0,"Check quantities",IF(P286=0,"Closed",IF(AND(ISNUMBER(Q286),$D$5&gt;Q286),"Overdue: deemed supply","Open"))))</f>
        <v/>
      </c>
      <c r="T286" s="17">
        <f>IF($B286="","",IF($A$5="Above ₹5 crore",IF(AND(MONTH($B286)&gt;=4,MONTH($B286)&lt;=9),"H1 ","H2 "),"")&amp;"FY "&amp;(YEAR($B286)-(MONTH($B286)&lt;4))&amp;"-"&amp;RIGHT((YEAR($B286)-(MONTH($B286)&lt;4))+1,2))</f>
        <v/>
      </c>
      <c r="U286" s="17">
        <f>IF($O286="","",IF($A$5="Above ₹5 crore",IF(AND(MONTH($O286)&gt;=4,MONTH($O286)&lt;=9),"H1 ","H2 "),"")&amp;"FY "&amp;(YEAR($O286)-(MONTH($O286)&lt;4))&amp;"-"&amp;RIGHT((YEAR($O286)-(MONTH($O286)&lt;4))+1,2))</f>
        <v/>
      </c>
      <c r="V286" s="15" t="n"/>
    </row>
    <row r="287">
      <c r="A287" s="12" t="n"/>
      <c r="B287" s="13" t="n"/>
      <c r="C287" s="15" t="n"/>
      <c r="D287" s="12" t="n"/>
      <c r="E287" s="15" t="n"/>
      <c r="F287" s="12" t="n"/>
      <c r="G287" s="15" t="n"/>
      <c r="H287" s="15" t="n"/>
      <c r="I287" s="15" t="n"/>
      <c r="J287" s="16" t="n"/>
      <c r="K287" s="15" t="n"/>
      <c r="L287" s="15" t="n"/>
      <c r="M287" s="15" t="n"/>
      <c r="N287" s="15" t="n"/>
      <c r="O287" s="13" t="n"/>
      <c r="P287" s="17">
        <f>IF($A287="","",I287-L287-M287-N287)</f>
        <v/>
      </c>
      <c r="Q287" s="18">
        <f>IF(OR($A287="",$B287="",$G287=""),"",IF($G287="Inputs",EDATE($B287,12)-1,IF($G287="Capital goods",EDATE($B287,36)-1,"No limit")))</f>
        <v/>
      </c>
      <c r="R287" s="19">
        <f>IF(OR(P287="",NOT(ISNUMBER(Q287))),"",IF(P287&lt;=0,"",Q287-$D$5))</f>
        <v/>
      </c>
      <c r="S287" s="17">
        <f>IF($A287="","",IF(P287&lt;0,"Check quantities",IF(P287=0,"Closed",IF(AND(ISNUMBER(Q287),$D$5&gt;Q287),"Overdue: deemed supply","Open"))))</f>
        <v/>
      </c>
      <c r="T287" s="17">
        <f>IF($B287="","",IF($A$5="Above ₹5 crore",IF(AND(MONTH($B287)&gt;=4,MONTH($B287)&lt;=9),"H1 ","H2 "),"")&amp;"FY "&amp;(YEAR($B287)-(MONTH($B287)&lt;4))&amp;"-"&amp;RIGHT((YEAR($B287)-(MONTH($B287)&lt;4))+1,2))</f>
        <v/>
      </c>
      <c r="U287" s="17">
        <f>IF($O287="","",IF($A$5="Above ₹5 crore",IF(AND(MONTH($O287)&gt;=4,MONTH($O287)&lt;=9),"H1 ","H2 "),"")&amp;"FY "&amp;(YEAR($O287)-(MONTH($O287)&lt;4))&amp;"-"&amp;RIGHT((YEAR($O287)-(MONTH($O287)&lt;4))+1,2))</f>
        <v/>
      </c>
      <c r="V287" s="15" t="n"/>
    </row>
    <row r="288">
      <c r="A288" s="12" t="n"/>
      <c r="B288" s="13" t="n"/>
      <c r="C288" s="15" t="n"/>
      <c r="D288" s="12" t="n"/>
      <c r="E288" s="15" t="n"/>
      <c r="F288" s="12" t="n"/>
      <c r="G288" s="15" t="n"/>
      <c r="H288" s="15" t="n"/>
      <c r="I288" s="15" t="n"/>
      <c r="J288" s="16" t="n"/>
      <c r="K288" s="15" t="n"/>
      <c r="L288" s="15" t="n"/>
      <c r="M288" s="15" t="n"/>
      <c r="N288" s="15" t="n"/>
      <c r="O288" s="13" t="n"/>
      <c r="P288" s="17">
        <f>IF($A288="","",I288-L288-M288-N288)</f>
        <v/>
      </c>
      <c r="Q288" s="18">
        <f>IF(OR($A288="",$B288="",$G288=""),"",IF($G288="Inputs",EDATE($B288,12)-1,IF($G288="Capital goods",EDATE($B288,36)-1,"No limit")))</f>
        <v/>
      </c>
      <c r="R288" s="19">
        <f>IF(OR(P288="",NOT(ISNUMBER(Q288))),"",IF(P288&lt;=0,"",Q288-$D$5))</f>
        <v/>
      </c>
      <c r="S288" s="17">
        <f>IF($A288="","",IF(P288&lt;0,"Check quantities",IF(P288=0,"Closed",IF(AND(ISNUMBER(Q288),$D$5&gt;Q288),"Overdue: deemed supply","Open"))))</f>
        <v/>
      </c>
      <c r="T288" s="17">
        <f>IF($B288="","",IF($A$5="Above ₹5 crore",IF(AND(MONTH($B288)&gt;=4,MONTH($B288)&lt;=9),"H1 ","H2 "),"")&amp;"FY "&amp;(YEAR($B288)-(MONTH($B288)&lt;4))&amp;"-"&amp;RIGHT((YEAR($B288)-(MONTH($B288)&lt;4))+1,2))</f>
        <v/>
      </c>
      <c r="U288" s="17">
        <f>IF($O288="","",IF($A$5="Above ₹5 crore",IF(AND(MONTH($O288)&gt;=4,MONTH($O288)&lt;=9),"H1 ","H2 "),"")&amp;"FY "&amp;(YEAR($O288)-(MONTH($O288)&lt;4))&amp;"-"&amp;RIGHT((YEAR($O288)-(MONTH($O288)&lt;4))+1,2))</f>
        <v/>
      </c>
      <c r="V288" s="15" t="n"/>
    </row>
    <row r="289">
      <c r="A289" s="12" t="n"/>
      <c r="B289" s="13" t="n"/>
      <c r="C289" s="15" t="n"/>
      <c r="D289" s="12" t="n"/>
      <c r="E289" s="15" t="n"/>
      <c r="F289" s="12" t="n"/>
      <c r="G289" s="15" t="n"/>
      <c r="H289" s="15" t="n"/>
      <c r="I289" s="15" t="n"/>
      <c r="J289" s="16" t="n"/>
      <c r="K289" s="15" t="n"/>
      <c r="L289" s="15" t="n"/>
      <c r="M289" s="15" t="n"/>
      <c r="N289" s="15" t="n"/>
      <c r="O289" s="13" t="n"/>
      <c r="P289" s="17">
        <f>IF($A289="","",I289-L289-M289-N289)</f>
        <v/>
      </c>
      <c r="Q289" s="18">
        <f>IF(OR($A289="",$B289="",$G289=""),"",IF($G289="Inputs",EDATE($B289,12)-1,IF($G289="Capital goods",EDATE($B289,36)-1,"No limit")))</f>
        <v/>
      </c>
      <c r="R289" s="19">
        <f>IF(OR(P289="",NOT(ISNUMBER(Q289))),"",IF(P289&lt;=0,"",Q289-$D$5))</f>
        <v/>
      </c>
      <c r="S289" s="17">
        <f>IF($A289="","",IF(P289&lt;0,"Check quantities",IF(P289=0,"Closed",IF(AND(ISNUMBER(Q289),$D$5&gt;Q289),"Overdue: deemed supply","Open"))))</f>
        <v/>
      </c>
      <c r="T289" s="17">
        <f>IF($B289="","",IF($A$5="Above ₹5 crore",IF(AND(MONTH($B289)&gt;=4,MONTH($B289)&lt;=9),"H1 ","H2 "),"")&amp;"FY "&amp;(YEAR($B289)-(MONTH($B289)&lt;4))&amp;"-"&amp;RIGHT((YEAR($B289)-(MONTH($B289)&lt;4))+1,2))</f>
        <v/>
      </c>
      <c r="U289" s="17">
        <f>IF($O289="","",IF($A$5="Above ₹5 crore",IF(AND(MONTH($O289)&gt;=4,MONTH($O289)&lt;=9),"H1 ","H2 "),"")&amp;"FY "&amp;(YEAR($O289)-(MONTH($O289)&lt;4))&amp;"-"&amp;RIGHT((YEAR($O289)-(MONTH($O289)&lt;4))+1,2))</f>
        <v/>
      </c>
      <c r="V289" s="15" t="n"/>
    </row>
    <row r="290">
      <c r="A290" s="12" t="n"/>
      <c r="B290" s="13" t="n"/>
      <c r="C290" s="15" t="n"/>
      <c r="D290" s="12" t="n"/>
      <c r="E290" s="15" t="n"/>
      <c r="F290" s="12" t="n"/>
      <c r="G290" s="15" t="n"/>
      <c r="H290" s="15" t="n"/>
      <c r="I290" s="15" t="n"/>
      <c r="J290" s="16" t="n"/>
      <c r="K290" s="15" t="n"/>
      <c r="L290" s="15" t="n"/>
      <c r="M290" s="15" t="n"/>
      <c r="N290" s="15" t="n"/>
      <c r="O290" s="13" t="n"/>
      <c r="P290" s="17">
        <f>IF($A290="","",I290-L290-M290-N290)</f>
        <v/>
      </c>
      <c r="Q290" s="18">
        <f>IF(OR($A290="",$B290="",$G290=""),"",IF($G290="Inputs",EDATE($B290,12)-1,IF($G290="Capital goods",EDATE($B290,36)-1,"No limit")))</f>
        <v/>
      </c>
      <c r="R290" s="19">
        <f>IF(OR(P290="",NOT(ISNUMBER(Q290))),"",IF(P290&lt;=0,"",Q290-$D$5))</f>
        <v/>
      </c>
      <c r="S290" s="17">
        <f>IF($A290="","",IF(P290&lt;0,"Check quantities",IF(P290=0,"Closed",IF(AND(ISNUMBER(Q290),$D$5&gt;Q290),"Overdue: deemed supply","Open"))))</f>
        <v/>
      </c>
      <c r="T290" s="17">
        <f>IF($B290="","",IF($A$5="Above ₹5 crore",IF(AND(MONTH($B290)&gt;=4,MONTH($B290)&lt;=9),"H1 ","H2 "),"")&amp;"FY "&amp;(YEAR($B290)-(MONTH($B290)&lt;4))&amp;"-"&amp;RIGHT((YEAR($B290)-(MONTH($B290)&lt;4))+1,2))</f>
        <v/>
      </c>
      <c r="U290" s="17">
        <f>IF($O290="","",IF($A$5="Above ₹5 crore",IF(AND(MONTH($O290)&gt;=4,MONTH($O290)&lt;=9),"H1 ","H2 "),"")&amp;"FY "&amp;(YEAR($O290)-(MONTH($O290)&lt;4))&amp;"-"&amp;RIGHT((YEAR($O290)-(MONTH($O290)&lt;4))+1,2))</f>
        <v/>
      </c>
      <c r="V290" s="15" t="n"/>
    </row>
    <row r="291">
      <c r="A291" s="12" t="n"/>
      <c r="B291" s="13" t="n"/>
      <c r="C291" s="15" t="n"/>
      <c r="D291" s="12" t="n"/>
      <c r="E291" s="15" t="n"/>
      <c r="F291" s="12" t="n"/>
      <c r="G291" s="15" t="n"/>
      <c r="H291" s="15" t="n"/>
      <c r="I291" s="15" t="n"/>
      <c r="J291" s="16" t="n"/>
      <c r="K291" s="15" t="n"/>
      <c r="L291" s="15" t="n"/>
      <c r="M291" s="15" t="n"/>
      <c r="N291" s="15" t="n"/>
      <c r="O291" s="13" t="n"/>
      <c r="P291" s="17">
        <f>IF($A291="","",I291-L291-M291-N291)</f>
        <v/>
      </c>
      <c r="Q291" s="18">
        <f>IF(OR($A291="",$B291="",$G291=""),"",IF($G291="Inputs",EDATE($B291,12)-1,IF($G291="Capital goods",EDATE($B291,36)-1,"No limit")))</f>
        <v/>
      </c>
      <c r="R291" s="19">
        <f>IF(OR(P291="",NOT(ISNUMBER(Q291))),"",IF(P291&lt;=0,"",Q291-$D$5))</f>
        <v/>
      </c>
      <c r="S291" s="17">
        <f>IF($A291="","",IF(P291&lt;0,"Check quantities",IF(P291=0,"Closed",IF(AND(ISNUMBER(Q291),$D$5&gt;Q291),"Overdue: deemed supply","Open"))))</f>
        <v/>
      </c>
      <c r="T291" s="17">
        <f>IF($B291="","",IF($A$5="Above ₹5 crore",IF(AND(MONTH($B291)&gt;=4,MONTH($B291)&lt;=9),"H1 ","H2 "),"")&amp;"FY "&amp;(YEAR($B291)-(MONTH($B291)&lt;4))&amp;"-"&amp;RIGHT((YEAR($B291)-(MONTH($B291)&lt;4))+1,2))</f>
        <v/>
      </c>
      <c r="U291" s="17">
        <f>IF($O291="","",IF($A$5="Above ₹5 crore",IF(AND(MONTH($O291)&gt;=4,MONTH($O291)&lt;=9),"H1 ","H2 "),"")&amp;"FY "&amp;(YEAR($O291)-(MONTH($O291)&lt;4))&amp;"-"&amp;RIGHT((YEAR($O291)-(MONTH($O291)&lt;4))+1,2))</f>
        <v/>
      </c>
      <c r="V291" s="15" t="n"/>
    </row>
    <row r="292">
      <c r="A292" s="12" t="n"/>
      <c r="B292" s="13" t="n"/>
      <c r="C292" s="15" t="n"/>
      <c r="D292" s="12" t="n"/>
      <c r="E292" s="15" t="n"/>
      <c r="F292" s="12" t="n"/>
      <c r="G292" s="15" t="n"/>
      <c r="H292" s="15" t="n"/>
      <c r="I292" s="15" t="n"/>
      <c r="J292" s="16" t="n"/>
      <c r="K292" s="15" t="n"/>
      <c r="L292" s="15" t="n"/>
      <c r="M292" s="15" t="n"/>
      <c r="N292" s="15" t="n"/>
      <c r="O292" s="13" t="n"/>
      <c r="P292" s="17">
        <f>IF($A292="","",I292-L292-M292-N292)</f>
        <v/>
      </c>
      <c r="Q292" s="18">
        <f>IF(OR($A292="",$B292="",$G292=""),"",IF($G292="Inputs",EDATE($B292,12)-1,IF($G292="Capital goods",EDATE($B292,36)-1,"No limit")))</f>
        <v/>
      </c>
      <c r="R292" s="19">
        <f>IF(OR(P292="",NOT(ISNUMBER(Q292))),"",IF(P292&lt;=0,"",Q292-$D$5))</f>
        <v/>
      </c>
      <c r="S292" s="17">
        <f>IF($A292="","",IF(P292&lt;0,"Check quantities",IF(P292=0,"Closed",IF(AND(ISNUMBER(Q292),$D$5&gt;Q292),"Overdue: deemed supply","Open"))))</f>
        <v/>
      </c>
      <c r="T292" s="17">
        <f>IF($B292="","",IF($A$5="Above ₹5 crore",IF(AND(MONTH($B292)&gt;=4,MONTH($B292)&lt;=9),"H1 ","H2 "),"")&amp;"FY "&amp;(YEAR($B292)-(MONTH($B292)&lt;4))&amp;"-"&amp;RIGHT((YEAR($B292)-(MONTH($B292)&lt;4))+1,2))</f>
        <v/>
      </c>
      <c r="U292" s="17">
        <f>IF($O292="","",IF($A$5="Above ₹5 crore",IF(AND(MONTH($O292)&gt;=4,MONTH($O292)&lt;=9),"H1 ","H2 "),"")&amp;"FY "&amp;(YEAR($O292)-(MONTH($O292)&lt;4))&amp;"-"&amp;RIGHT((YEAR($O292)-(MONTH($O292)&lt;4))+1,2))</f>
        <v/>
      </c>
      <c r="V292" s="15" t="n"/>
    </row>
    <row r="293">
      <c r="A293" s="12" t="n"/>
      <c r="B293" s="13" t="n"/>
      <c r="C293" s="15" t="n"/>
      <c r="D293" s="12" t="n"/>
      <c r="E293" s="15" t="n"/>
      <c r="F293" s="12" t="n"/>
      <c r="G293" s="15" t="n"/>
      <c r="H293" s="15" t="n"/>
      <c r="I293" s="15" t="n"/>
      <c r="J293" s="16" t="n"/>
      <c r="K293" s="15" t="n"/>
      <c r="L293" s="15" t="n"/>
      <c r="M293" s="15" t="n"/>
      <c r="N293" s="15" t="n"/>
      <c r="O293" s="13" t="n"/>
      <c r="P293" s="17">
        <f>IF($A293="","",I293-L293-M293-N293)</f>
        <v/>
      </c>
      <c r="Q293" s="18">
        <f>IF(OR($A293="",$B293="",$G293=""),"",IF($G293="Inputs",EDATE($B293,12)-1,IF($G293="Capital goods",EDATE($B293,36)-1,"No limit")))</f>
        <v/>
      </c>
      <c r="R293" s="19">
        <f>IF(OR(P293="",NOT(ISNUMBER(Q293))),"",IF(P293&lt;=0,"",Q293-$D$5))</f>
        <v/>
      </c>
      <c r="S293" s="17">
        <f>IF($A293="","",IF(P293&lt;0,"Check quantities",IF(P293=0,"Closed",IF(AND(ISNUMBER(Q293),$D$5&gt;Q293),"Overdue: deemed supply","Open"))))</f>
        <v/>
      </c>
      <c r="T293" s="17">
        <f>IF($B293="","",IF($A$5="Above ₹5 crore",IF(AND(MONTH($B293)&gt;=4,MONTH($B293)&lt;=9),"H1 ","H2 "),"")&amp;"FY "&amp;(YEAR($B293)-(MONTH($B293)&lt;4))&amp;"-"&amp;RIGHT((YEAR($B293)-(MONTH($B293)&lt;4))+1,2))</f>
        <v/>
      </c>
      <c r="U293" s="17">
        <f>IF($O293="","",IF($A$5="Above ₹5 crore",IF(AND(MONTH($O293)&gt;=4,MONTH($O293)&lt;=9),"H1 ","H2 "),"")&amp;"FY "&amp;(YEAR($O293)-(MONTH($O293)&lt;4))&amp;"-"&amp;RIGHT((YEAR($O293)-(MONTH($O293)&lt;4))+1,2))</f>
        <v/>
      </c>
      <c r="V293" s="15" t="n"/>
    </row>
    <row r="294">
      <c r="A294" s="12" t="n"/>
      <c r="B294" s="13" t="n"/>
      <c r="C294" s="15" t="n"/>
      <c r="D294" s="12" t="n"/>
      <c r="E294" s="15" t="n"/>
      <c r="F294" s="12" t="n"/>
      <c r="G294" s="15" t="n"/>
      <c r="H294" s="15" t="n"/>
      <c r="I294" s="15" t="n"/>
      <c r="J294" s="16" t="n"/>
      <c r="K294" s="15" t="n"/>
      <c r="L294" s="15" t="n"/>
      <c r="M294" s="15" t="n"/>
      <c r="N294" s="15" t="n"/>
      <c r="O294" s="13" t="n"/>
      <c r="P294" s="17">
        <f>IF($A294="","",I294-L294-M294-N294)</f>
        <v/>
      </c>
      <c r="Q294" s="18">
        <f>IF(OR($A294="",$B294="",$G294=""),"",IF($G294="Inputs",EDATE($B294,12)-1,IF($G294="Capital goods",EDATE($B294,36)-1,"No limit")))</f>
        <v/>
      </c>
      <c r="R294" s="19">
        <f>IF(OR(P294="",NOT(ISNUMBER(Q294))),"",IF(P294&lt;=0,"",Q294-$D$5))</f>
        <v/>
      </c>
      <c r="S294" s="17">
        <f>IF($A294="","",IF(P294&lt;0,"Check quantities",IF(P294=0,"Closed",IF(AND(ISNUMBER(Q294),$D$5&gt;Q294),"Overdue: deemed supply","Open"))))</f>
        <v/>
      </c>
      <c r="T294" s="17">
        <f>IF($B294="","",IF($A$5="Above ₹5 crore",IF(AND(MONTH($B294)&gt;=4,MONTH($B294)&lt;=9),"H1 ","H2 "),"")&amp;"FY "&amp;(YEAR($B294)-(MONTH($B294)&lt;4))&amp;"-"&amp;RIGHT((YEAR($B294)-(MONTH($B294)&lt;4))+1,2))</f>
        <v/>
      </c>
      <c r="U294" s="17">
        <f>IF($O294="","",IF($A$5="Above ₹5 crore",IF(AND(MONTH($O294)&gt;=4,MONTH($O294)&lt;=9),"H1 ","H2 "),"")&amp;"FY "&amp;(YEAR($O294)-(MONTH($O294)&lt;4))&amp;"-"&amp;RIGHT((YEAR($O294)-(MONTH($O294)&lt;4))+1,2))</f>
        <v/>
      </c>
      <c r="V294" s="15" t="n"/>
    </row>
    <row r="295">
      <c r="A295" s="12" t="n"/>
      <c r="B295" s="13" t="n"/>
      <c r="C295" s="15" t="n"/>
      <c r="D295" s="12" t="n"/>
      <c r="E295" s="15" t="n"/>
      <c r="F295" s="12" t="n"/>
      <c r="G295" s="15" t="n"/>
      <c r="H295" s="15" t="n"/>
      <c r="I295" s="15" t="n"/>
      <c r="J295" s="16" t="n"/>
      <c r="K295" s="15" t="n"/>
      <c r="L295" s="15" t="n"/>
      <c r="M295" s="15" t="n"/>
      <c r="N295" s="15" t="n"/>
      <c r="O295" s="13" t="n"/>
      <c r="P295" s="17">
        <f>IF($A295="","",I295-L295-M295-N295)</f>
        <v/>
      </c>
      <c r="Q295" s="18">
        <f>IF(OR($A295="",$B295="",$G295=""),"",IF($G295="Inputs",EDATE($B295,12)-1,IF($G295="Capital goods",EDATE($B295,36)-1,"No limit")))</f>
        <v/>
      </c>
      <c r="R295" s="19">
        <f>IF(OR(P295="",NOT(ISNUMBER(Q295))),"",IF(P295&lt;=0,"",Q295-$D$5))</f>
        <v/>
      </c>
      <c r="S295" s="17">
        <f>IF($A295="","",IF(P295&lt;0,"Check quantities",IF(P295=0,"Closed",IF(AND(ISNUMBER(Q295),$D$5&gt;Q295),"Overdue: deemed supply","Open"))))</f>
        <v/>
      </c>
      <c r="T295" s="17">
        <f>IF($B295="","",IF($A$5="Above ₹5 crore",IF(AND(MONTH($B295)&gt;=4,MONTH($B295)&lt;=9),"H1 ","H2 "),"")&amp;"FY "&amp;(YEAR($B295)-(MONTH($B295)&lt;4))&amp;"-"&amp;RIGHT((YEAR($B295)-(MONTH($B295)&lt;4))+1,2))</f>
        <v/>
      </c>
      <c r="U295" s="17">
        <f>IF($O295="","",IF($A$5="Above ₹5 crore",IF(AND(MONTH($O295)&gt;=4,MONTH($O295)&lt;=9),"H1 ","H2 "),"")&amp;"FY "&amp;(YEAR($O295)-(MONTH($O295)&lt;4))&amp;"-"&amp;RIGHT((YEAR($O295)-(MONTH($O295)&lt;4))+1,2))</f>
        <v/>
      </c>
      <c r="V295" s="15" t="n"/>
    </row>
    <row r="296">
      <c r="A296" s="12" t="n"/>
      <c r="B296" s="13" t="n"/>
      <c r="C296" s="15" t="n"/>
      <c r="D296" s="12" t="n"/>
      <c r="E296" s="15" t="n"/>
      <c r="F296" s="12" t="n"/>
      <c r="G296" s="15" t="n"/>
      <c r="H296" s="15" t="n"/>
      <c r="I296" s="15" t="n"/>
      <c r="J296" s="16" t="n"/>
      <c r="K296" s="15" t="n"/>
      <c r="L296" s="15" t="n"/>
      <c r="M296" s="15" t="n"/>
      <c r="N296" s="15" t="n"/>
      <c r="O296" s="13" t="n"/>
      <c r="P296" s="17">
        <f>IF($A296="","",I296-L296-M296-N296)</f>
        <v/>
      </c>
      <c r="Q296" s="18">
        <f>IF(OR($A296="",$B296="",$G296=""),"",IF($G296="Inputs",EDATE($B296,12)-1,IF($G296="Capital goods",EDATE($B296,36)-1,"No limit")))</f>
        <v/>
      </c>
      <c r="R296" s="19">
        <f>IF(OR(P296="",NOT(ISNUMBER(Q296))),"",IF(P296&lt;=0,"",Q296-$D$5))</f>
        <v/>
      </c>
      <c r="S296" s="17">
        <f>IF($A296="","",IF(P296&lt;0,"Check quantities",IF(P296=0,"Closed",IF(AND(ISNUMBER(Q296),$D$5&gt;Q296),"Overdue: deemed supply","Open"))))</f>
        <v/>
      </c>
      <c r="T296" s="17">
        <f>IF($B296="","",IF($A$5="Above ₹5 crore",IF(AND(MONTH($B296)&gt;=4,MONTH($B296)&lt;=9),"H1 ","H2 "),"")&amp;"FY "&amp;(YEAR($B296)-(MONTH($B296)&lt;4))&amp;"-"&amp;RIGHT((YEAR($B296)-(MONTH($B296)&lt;4))+1,2))</f>
        <v/>
      </c>
      <c r="U296" s="17">
        <f>IF($O296="","",IF($A$5="Above ₹5 crore",IF(AND(MONTH($O296)&gt;=4,MONTH($O296)&lt;=9),"H1 ","H2 "),"")&amp;"FY "&amp;(YEAR($O296)-(MONTH($O296)&lt;4))&amp;"-"&amp;RIGHT((YEAR($O296)-(MONTH($O296)&lt;4))+1,2))</f>
        <v/>
      </c>
      <c r="V296" s="15" t="n"/>
    </row>
    <row r="297">
      <c r="A297" s="12" t="n"/>
      <c r="B297" s="13" t="n"/>
      <c r="C297" s="15" t="n"/>
      <c r="D297" s="12" t="n"/>
      <c r="E297" s="15" t="n"/>
      <c r="F297" s="12" t="n"/>
      <c r="G297" s="15" t="n"/>
      <c r="H297" s="15" t="n"/>
      <c r="I297" s="15" t="n"/>
      <c r="J297" s="16" t="n"/>
      <c r="K297" s="15" t="n"/>
      <c r="L297" s="15" t="n"/>
      <c r="M297" s="15" t="n"/>
      <c r="N297" s="15" t="n"/>
      <c r="O297" s="13" t="n"/>
      <c r="P297" s="17">
        <f>IF($A297="","",I297-L297-M297-N297)</f>
        <v/>
      </c>
      <c r="Q297" s="18">
        <f>IF(OR($A297="",$B297="",$G297=""),"",IF($G297="Inputs",EDATE($B297,12)-1,IF($G297="Capital goods",EDATE($B297,36)-1,"No limit")))</f>
        <v/>
      </c>
      <c r="R297" s="19">
        <f>IF(OR(P297="",NOT(ISNUMBER(Q297))),"",IF(P297&lt;=0,"",Q297-$D$5))</f>
        <v/>
      </c>
      <c r="S297" s="17">
        <f>IF($A297="","",IF(P297&lt;0,"Check quantities",IF(P297=0,"Closed",IF(AND(ISNUMBER(Q297),$D$5&gt;Q297),"Overdue: deemed supply","Open"))))</f>
        <v/>
      </c>
      <c r="T297" s="17">
        <f>IF($B297="","",IF($A$5="Above ₹5 crore",IF(AND(MONTH($B297)&gt;=4,MONTH($B297)&lt;=9),"H1 ","H2 "),"")&amp;"FY "&amp;(YEAR($B297)-(MONTH($B297)&lt;4))&amp;"-"&amp;RIGHT((YEAR($B297)-(MONTH($B297)&lt;4))+1,2))</f>
        <v/>
      </c>
      <c r="U297" s="17">
        <f>IF($O297="","",IF($A$5="Above ₹5 crore",IF(AND(MONTH($O297)&gt;=4,MONTH($O297)&lt;=9),"H1 ","H2 "),"")&amp;"FY "&amp;(YEAR($O297)-(MONTH($O297)&lt;4))&amp;"-"&amp;RIGHT((YEAR($O297)-(MONTH($O297)&lt;4))+1,2))</f>
        <v/>
      </c>
      <c r="V297" s="15" t="n"/>
    </row>
    <row r="298">
      <c r="A298" s="12" t="n"/>
      <c r="B298" s="13" t="n"/>
      <c r="C298" s="15" t="n"/>
      <c r="D298" s="12" t="n"/>
      <c r="E298" s="15" t="n"/>
      <c r="F298" s="12" t="n"/>
      <c r="G298" s="15" t="n"/>
      <c r="H298" s="15" t="n"/>
      <c r="I298" s="15" t="n"/>
      <c r="J298" s="16" t="n"/>
      <c r="K298" s="15" t="n"/>
      <c r="L298" s="15" t="n"/>
      <c r="M298" s="15" t="n"/>
      <c r="N298" s="15" t="n"/>
      <c r="O298" s="13" t="n"/>
      <c r="P298" s="17">
        <f>IF($A298="","",I298-L298-M298-N298)</f>
        <v/>
      </c>
      <c r="Q298" s="18">
        <f>IF(OR($A298="",$B298="",$G298=""),"",IF($G298="Inputs",EDATE($B298,12)-1,IF($G298="Capital goods",EDATE($B298,36)-1,"No limit")))</f>
        <v/>
      </c>
      <c r="R298" s="19">
        <f>IF(OR(P298="",NOT(ISNUMBER(Q298))),"",IF(P298&lt;=0,"",Q298-$D$5))</f>
        <v/>
      </c>
      <c r="S298" s="17">
        <f>IF($A298="","",IF(P298&lt;0,"Check quantities",IF(P298=0,"Closed",IF(AND(ISNUMBER(Q298),$D$5&gt;Q298),"Overdue: deemed supply","Open"))))</f>
        <v/>
      </c>
      <c r="T298" s="17">
        <f>IF($B298="","",IF($A$5="Above ₹5 crore",IF(AND(MONTH($B298)&gt;=4,MONTH($B298)&lt;=9),"H1 ","H2 "),"")&amp;"FY "&amp;(YEAR($B298)-(MONTH($B298)&lt;4))&amp;"-"&amp;RIGHT((YEAR($B298)-(MONTH($B298)&lt;4))+1,2))</f>
        <v/>
      </c>
      <c r="U298" s="17">
        <f>IF($O298="","",IF($A$5="Above ₹5 crore",IF(AND(MONTH($O298)&gt;=4,MONTH($O298)&lt;=9),"H1 ","H2 "),"")&amp;"FY "&amp;(YEAR($O298)-(MONTH($O298)&lt;4))&amp;"-"&amp;RIGHT((YEAR($O298)-(MONTH($O298)&lt;4))+1,2))</f>
        <v/>
      </c>
      <c r="V298" s="15" t="n"/>
    </row>
    <row r="299">
      <c r="A299" s="12" t="n"/>
      <c r="B299" s="13" t="n"/>
      <c r="C299" s="15" t="n"/>
      <c r="D299" s="12" t="n"/>
      <c r="E299" s="15" t="n"/>
      <c r="F299" s="12" t="n"/>
      <c r="G299" s="15" t="n"/>
      <c r="H299" s="15" t="n"/>
      <c r="I299" s="15" t="n"/>
      <c r="J299" s="16" t="n"/>
      <c r="K299" s="15" t="n"/>
      <c r="L299" s="15" t="n"/>
      <c r="M299" s="15" t="n"/>
      <c r="N299" s="15" t="n"/>
      <c r="O299" s="13" t="n"/>
      <c r="P299" s="17">
        <f>IF($A299="","",I299-L299-M299-N299)</f>
        <v/>
      </c>
      <c r="Q299" s="18">
        <f>IF(OR($A299="",$B299="",$G299=""),"",IF($G299="Inputs",EDATE($B299,12)-1,IF($G299="Capital goods",EDATE($B299,36)-1,"No limit")))</f>
        <v/>
      </c>
      <c r="R299" s="19">
        <f>IF(OR(P299="",NOT(ISNUMBER(Q299))),"",IF(P299&lt;=0,"",Q299-$D$5))</f>
        <v/>
      </c>
      <c r="S299" s="17">
        <f>IF($A299="","",IF(P299&lt;0,"Check quantities",IF(P299=0,"Closed",IF(AND(ISNUMBER(Q299),$D$5&gt;Q299),"Overdue: deemed supply","Open"))))</f>
        <v/>
      </c>
      <c r="T299" s="17">
        <f>IF($B299="","",IF($A$5="Above ₹5 crore",IF(AND(MONTH($B299)&gt;=4,MONTH($B299)&lt;=9),"H1 ","H2 "),"")&amp;"FY "&amp;(YEAR($B299)-(MONTH($B299)&lt;4))&amp;"-"&amp;RIGHT((YEAR($B299)-(MONTH($B299)&lt;4))+1,2))</f>
        <v/>
      </c>
      <c r="U299" s="17">
        <f>IF($O299="","",IF($A$5="Above ₹5 crore",IF(AND(MONTH($O299)&gt;=4,MONTH($O299)&lt;=9),"H1 ","H2 "),"")&amp;"FY "&amp;(YEAR($O299)-(MONTH($O299)&lt;4))&amp;"-"&amp;RIGHT((YEAR($O299)-(MONTH($O299)&lt;4))+1,2))</f>
        <v/>
      </c>
      <c r="V299" s="15" t="n"/>
    </row>
    <row r="300">
      <c r="A300" s="12" t="n"/>
      <c r="B300" s="13" t="n"/>
      <c r="C300" s="15" t="n"/>
      <c r="D300" s="12" t="n"/>
      <c r="E300" s="15" t="n"/>
      <c r="F300" s="12" t="n"/>
      <c r="G300" s="15" t="n"/>
      <c r="H300" s="15" t="n"/>
      <c r="I300" s="15" t="n"/>
      <c r="J300" s="16" t="n"/>
      <c r="K300" s="15" t="n"/>
      <c r="L300" s="15" t="n"/>
      <c r="M300" s="15" t="n"/>
      <c r="N300" s="15" t="n"/>
      <c r="O300" s="13" t="n"/>
      <c r="P300" s="17">
        <f>IF($A300="","",I300-L300-M300-N300)</f>
        <v/>
      </c>
      <c r="Q300" s="18">
        <f>IF(OR($A300="",$B300="",$G300=""),"",IF($G300="Inputs",EDATE($B300,12)-1,IF($G300="Capital goods",EDATE($B300,36)-1,"No limit")))</f>
        <v/>
      </c>
      <c r="R300" s="19">
        <f>IF(OR(P300="",NOT(ISNUMBER(Q300))),"",IF(P300&lt;=0,"",Q300-$D$5))</f>
        <v/>
      </c>
      <c r="S300" s="17">
        <f>IF($A300="","",IF(P300&lt;0,"Check quantities",IF(P300=0,"Closed",IF(AND(ISNUMBER(Q300),$D$5&gt;Q300),"Overdue: deemed supply","Open"))))</f>
        <v/>
      </c>
      <c r="T300" s="17">
        <f>IF($B300="","",IF($A$5="Above ₹5 crore",IF(AND(MONTH($B300)&gt;=4,MONTH($B300)&lt;=9),"H1 ","H2 "),"")&amp;"FY "&amp;(YEAR($B300)-(MONTH($B300)&lt;4))&amp;"-"&amp;RIGHT((YEAR($B300)-(MONTH($B300)&lt;4))+1,2))</f>
        <v/>
      </c>
      <c r="U300" s="17">
        <f>IF($O300="","",IF($A$5="Above ₹5 crore",IF(AND(MONTH($O300)&gt;=4,MONTH($O300)&lt;=9),"H1 ","H2 "),"")&amp;"FY "&amp;(YEAR($O300)-(MONTH($O300)&lt;4))&amp;"-"&amp;RIGHT((YEAR($O300)-(MONTH($O300)&lt;4))+1,2))</f>
        <v/>
      </c>
      <c r="V300" s="15" t="n"/>
    </row>
    <row r="301">
      <c r="A301" s="12" t="n"/>
      <c r="B301" s="13" t="n"/>
      <c r="C301" s="15" t="n"/>
      <c r="D301" s="12" t="n"/>
      <c r="E301" s="15" t="n"/>
      <c r="F301" s="12" t="n"/>
      <c r="G301" s="15" t="n"/>
      <c r="H301" s="15" t="n"/>
      <c r="I301" s="15" t="n"/>
      <c r="J301" s="16" t="n"/>
      <c r="K301" s="15" t="n"/>
      <c r="L301" s="15" t="n"/>
      <c r="M301" s="15" t="n"/>
      <c r="N301" s="15" t="n"/>
      <c r="O301" s="13" t="n"/>
      <c r="P301" s="17">
        <f>IF($A301="","",I301-L301-M301-N301)</f>
        <v/>
      </c>
      <c r="Q301" s="18">
        <f>IF(OR($A301="",$B301="",$G301=""),"",IF($G301="Inputs",EDATE($B301,12)-1,IF($G301="Capital goods",EDATE($B301,36)-1,"No limit")))</f>
        <v/>
      </c>
      <c r="R301" s="19">
        <f>IF(OR(P301="",NOT(ISNUMBER(Q301))),"",IF(P301&lt;=0,"",Q301-$D$5))</f>
        <v/>
      </c>
      <c r="S301" s="17">
        <f>IF($A301="","",IF(P301&lt;0,"Check quantities",IF(P301=0,"Closed",IF(AND(ISNUMBER(Q301),$D$5&gt;Q301),"Overdue: deemed supply","Open"))))</f>
        <v/>
      </c>
      <c r="T301" s="17">
        <f>IF($B301="","",IF($A$5="Above ₹5 crore",IF(AND(MONTH($B301)&gt;=4,MONTH($B301)&lt;=9),"H1 ","H2 "),"")&amp;"FY "&amp;(YEAR($B301)-(MONTH($B301)&lt;4))&amp;"-"&amp;RIGHT((YEAR($B301)-(MONTH($B301)&lt;4))+1,2))</f>
        <v/>
      </c>
      <c r="U301" s="17">
        <f>IF($O301="","",IF($A$5="Above ₹5 crore",IF(AND(MONTH($O301)&gt;=4,MONTH($O301)&lt;=9),"H1 ","H2 "),"")&amp;"FY "&amp;(YEAR($O301)-(MONTH($O301)&lt;4))&amp;"-"&amp;RIGHT((YEAR($O301)-(MONTH($O301)&lt;4))+1,2))</f>
        <v/>
      </c>
      <c r="V301" s="15" t="n"/>
    </row>
    <row r="302">
      <c r="A302" s="12" t="n"/>
      <c r="B302" s="13" t="n"/>
      <c r="C302" s="15" t="n"/>
      <c r="D302" s="12" t="n"/>
      <c r="E302" s="15" t="n"/>
      <c r="F302" s="12" t="n"/>
      <c r="G302" s="15" t="n"/>
      <c r="H302" s="15" t="n"/>
      <c r="I302" s="15" t="n"/>
      <c r="J302" s="16" t="n"/>
      <c r="K302" s="15" t="n"/>
      <c r="L302" s="15" t="n"/>
      <c r="M302" s="15" t="n"/>
      <c r="N302" s="15" t="n"/>
      <c r="O302" s="13" t="n"/>
      <c r="P302" s="17">
        <f>IF($A302="","",I302-L302-M302-N302)</f>
        <v/>
      </c>
      <c r="Q302" s="18">
        <f>IF(OR($A302="",$B302="",$G302=""),"",IF($G302="Inputs",EDATE($B302,12)-1,IF($G302="Capital goods",EDATE($B302,36)-1,"No limit")))</f>
        <v/>
      </c>
      <c r="R302" s="19">
        <f>IF(OR(P302="",NOT(ISNUMBER(Q302))),"",IF(P302&lt;=0,"",Q302-$D$5))</f>
        <v/>
      </c>
      <c r="S302" s="17">
        <f>IF($A302="","",IF(P302&lt;0,"Check quantities",IF(P302=0,"Closed",IF(AND(ISNUMBER(Q302),$D$5&gt;Q302),"Overdue: deemed supply","Open"))))</f>
        <v/>
      </c>
      <c r="T302" s="17">
        <f>IF($B302="","",IF($A$5="Above ₹5 crore",IF(AND(MONTH($B302)&gt;=4,MONTH($B302)&lt;=9),"H1 ","H2 "),"")&amp;"FY "&amp;(YEAR($B302)-(MONTH($B302)&lt;4))&amp;"-"&amp;RIGHT((YEAR($B302)-(MONTH($B302)&lt;4))+1,2))</f>
        <v/>
      </c>
      <c r="U302" s="17">
        <f>IF($O302="","",IF($A$5="Above ₹5 crore",IF(AND(MONTH($O302)&gt;=4,MONTH($O302)&lt;=9),"H1 ","H2 "),"")&amp;"FY "&amp;(YEAR($O302)-(MONTH($O302)&lt;4))&amp;"-"&amp;RIGHT((YEAR($O302)-(MONTH($O302)&lt;4))+1,2))</f>
        <v/>
      </c>
      <c r="V302" s="15" t="n"/>
    </row>
    <row r="303">
      <c r="A303" s="12" t="n"/>
      <c r="B303" s="13" t="n"/>
      <c r="C303" s="15" t="n"/>
      <c r="D303" s="12" t="n"/>
      <c r="E303" s="15" t="n"/>
      <c r="F303" s="12" t="n"/>
      <c r="G303" s="15" t="n"/>
      <c r="H303" s="15" t="n"/>
      <c r="I303" s="15" t="n"/>
      <c r="J303" s="16" t="n"/>
      <c r="K303" s="15" t="n"/>
      <c r="L303" s="15" t="n"/>
      <c r="M303" s="15" t="n"/>
      <c r="N303" s="15" t="n"/>
      <c r="O303" s="13" t="n"/>
      <c r="P303" s="17">
        <f>IF($A303="","",I303-L303-M303-N303)</f>
        <v/>
      </c>
      <c r="Q303" s="18">
        <f>IF(OR($A303="",$B303="",$G303=""),"",IF($G303="Inputs",EDATE($B303,12)-1,IF($G303="Capital goods",EDATE($B303,36)-1,"No limit")))</f>
        <v/>
      </c>
      <c r="R303" s="19">
        <f>IF(OR(P303="",NOT(ISNUMBER(Q303))),"",IF(P303&lt;=0,"",Q303-$D$5))</f>
        <v/>
      </c>
      <c r="S303" s="17">
        <f>IF($A303="","",IF(P303&lt;0,"Check quantities",IF(P303=0,"Closed",IF(AND(ISNUMBER(Q303),$D$5&gt;Q303),"Overdue: deemed supply","Open"))))</f>
        <v/>
      </c>
      <c r="T303" s="17">
        <f>IF($B303="","",IF($A$5="Above ₹5 crore",IF(AND(MONTH($B303)&gt;=4,MONTH($B303)&lt;=9),"H1 ","H2 "),"")&amp;"FY "&amp;(YEAR($B303)-(MONTH($B303)&lt;4))&amp;"-"&amp;RIGHT((YEAR($B303)-(MONTH($B303)&lt;4))+1,2))</f>
        <v/>
      </c>
      <c r="U303" s="17">
        <f>IF($O303="","",IF($A$5="Above ₹5 crore",IF(AND(MONTH($O303)&gt;=4,MONTH($O303)&lt;=9),"H1 ","H2 "),"")&amp;"FY "&amp;(YEAR($O303)-(MONTH($O303)&lt;4))&amp;"-"&amp;RIGHT((YEAR($O303)-(MONTH($O303)&lt;4))+1,2))</f>
        <v/>
      </c>
      <c r="V303" s="15" t="n"/>
    </row>
    <row r="304">
      <c r="A304" s="12" t="n"/>
      <c r="B304" s="13" t="n"/>
      <c r="C304" s="15" t="n"/>
      <c r="D304" s="12" t="n"/>
      <c r="E304" s="15" t="n"/>
      <c r="F304" s="12" t="n"/>
      <c r="G304" s="15" t="n"/>
      <c r="H304" s="15" t="n"/>
      <c r="I304" s="15" t="n"/>
      <c r="J304" s="16" t="n"/>
      <c r="K304" s="15" t="n"/>
      <c r="L304" s="15" t="n"/>
      <c r="M304" s="15" t="n"/>
      <c r="N304" s="15" t="n"/>
      <c r="O304" s="13" t="n"/>
      <c r="P304" s="17">
        <f>IF($A304="","",I304-L304-M304-N304)</f>
        <v/>
      </c>
      <c r="Q304" s="18">
        <f>IF(OR($A304="",$B304="",$G304=""),"",IF($G304="Inputs",EDATE($B304,12)-1,IF($G304="Capital goods",EDATE($B304,36)-1,"No limit")))</f>
        <v/>
      </c>
      <c r="R304" s="19">
        <f>IF(OR(P304="",NOT(ISNUMBER(Q304))),"",IF(P304&lt;=0,"",Q304-$D$5))</f>
        <v/>
      </c>
      <c r="S304" s="17">
        <f>IF($A304="","",IF(P304&lt;0,"Check quantities",IF(P304=0,"Closed",IF(AND(ISNUMBER(Q304),$D$5&gt;Q304),"Overdue: deemed supply","Open"))))</f>
        <v/>
      </c>
      <c r="T304" s="17">
        <f>IF($B304="","",IF($A$5="Above ₹5 crore",IF(AND(MONTH($B304)&gt;=4,MONTH($B304)&lt;=9),"H1 ","H2 "),"")&amp;"FY "&amp;(YEAR($B304)-(MONTH($B304)&lt;4))&amp;"-"&amp;RIGHT((YEAR($B304)-(MONTH($B304)&lt;4))+1,2))</f>
        <v/>
      </c>
      <c r="U304" s="17">
        <f>IF($O304="","",IF($A$5="Above ₹5 crore",IF(AND(MONTH($O304)&gt;=4,MONTH($O304)&lt;=9),"H1 ","H2 "),"")&amp;"FY "&amp;(YEAR($O304)-(MONTH($O304)&lt;4))&amp;"-"&amp;RIGHT((YEAR($O304)-(MONTH($O304)&lt;4))+1,2))</f>
        <v/>
      </c>
      <c r="V304" s="15" t="n"/>
    </row>
    <row r="305">
      <c r="A305" s="12" t="n"/>
      <c r="B305" s="13" t="n"/>
      <c r="C305" s="15" t="n"/>
      <c r="D305" s="12" t="n"/>
      <c r="E305" s="15" t="n"/>
      <c r="F305" s="12" t="n"/>
      <c r="G305" s="15" t="n"/>
      <c r="H305" s="15" t="n"/>
      <c r="I305" s="15" t="n"/>
      <c r="J305" s="16" t="n"/>
      <c r="K305" s="15" t="n"/>
      <c r="L305" s="15" t="n"/>
      <c r="M305" s="15" t="n"/>
      <c r="N305" s="15" t="n"/>
      <c r="O305" s="13" t="n"/>
      <c r="P305" s="17">
        <f>IF($A305="","",I305-L305-M305-N305)</f>
        <v/>
      </c>
      <c r="Q305" s="18">
        <f>IF(OR($A305="",$B305="",$G305=""),"",IF($G305="Inputs",EDATE($B305,12)-1,IF($G305="Capital goods",EDATE($B305,36)-1,"No limit")))</f>
        <v/>
      </c>
      <c r="R305" s="19">
        <f>IF(OR(P305="",NOT(ISNUMBER(Q305))),"",IF(P305&lt;=0,"",Q305-$D$5))</f>
        <v/>
      </c>
      <c r="S305" s="17">
        <f>IF($A305="","",IF(P305&lt;0,"Check quantities",IF(P305=0,"Closed",IF(AND(ISNUMBER(Q305),$D$5&gt;Q305),"Overdue: deemed supply","Open"))))</f>
        <v/>
      </c>
      <c r="T305" s="17">
        <f>IF($B305="","",IF($A$5="Above ₹5 crore",IF(AND(MONTH($B305)&gt;=4,MONTH($B305)&lt;=9),"H1 ","H2 "),"")&amp;"FY "&amp;(YEAR($B305)-(MONTH($B305)&lt;4))&amp;"-"&amp;RIGHT((YEAR($B305)-(MONTH($B305)&lt;4))+1,2))</f>
        <v/>
      </c>
      <c r="U305" s="17">
        <f>IF($O305="","",IF($A$5="Above ₹5 crore",IF(AND(MONTH($O305)&gt;=4,MONTH($O305)&lt;=9),"H1 ","H2 "),"")&amp;"FY "&amp;(YEAR($O305)-(MONTH($O305)&lt;4))&amp;"-"&amp;RIGHT((YEAR($O305)-(MONTH($O305)&lt;4))+1,2))</f>
        <v/>
      </c>
      <c r="V305" s="15" t="n"/>
    </row>
    <row r="306">
      <c r="A306" s="12" t="n"/>
      <c r="B306" s="13" t="n"/>
      <c r="C306" s="15" t="n"/>
      <c r="D306" s="12" t="n"/>
      <c r="E306" s="15" t="n"/>
      <c r="F306" s="12" t="n"/>
      <c r="G306" s="15" t="n"/>
      <c r="H306" s="15" t="n"/>
      <c r="I306" s="15" t="n"/>
      <c r="J306" s="16" t="n"/>
      <c r="K306" s="15" t="n"/>
      <c r="L306" s="15" t="n"/>
      <c r="M306" s="15" t="n"/>
      <c r="N306" s="15" t="n"/>
      <c r="O306" s="13" t="n"/>
      <c r="P306" s="17">
        <f>IF($A306="","",I306-L306-M306-N306)</f>
        <v/>
      </c>
      <c r="Q306" s="18">
        <f>IF(OR($A306="",$B306="",$G306=""),"",IF($G306="Inputs",EDATE($B306,12)-1,IF($G306="Capital goods",EDATE($B306,36)-1,"No limit")))</f>
        <v/>
      </c>
      <c r="R306" s="19">
        <f>IF(OR(P306="",NOT(ISNUMBER(Q306))),"",IF(P306&lt;=0,"",Q306-$D$5))</f>
        <v/>
      </c>
      <c r="S306" s="17">
        <f>IF($A306="","",IF(P306&lt;0,"Check quantities",IF(P306=0,"Closed",IF(AND(ISNUMBER(Q306),$D$5&gt;Q306),"Overdue: deemed supply","Open"))))</f>
        <v/>
      </c>
      <c r="T306" s="17">
        <f>IF($B306="","",IF($A$5="Above ₹5 crore",IF(AND(MONTH($B306)&gt;=4,MONTH($B306)&lt;=9),"H1 ","H2 "),"")&amp;"FY "&amp;(YEAR($B306)-(MONTH($B306)&lt;4))&amp;"-"&amp;RIGHT((YEAR($B306)-(MONTH($B306)&lt;4))+1,2))</f>
        <v/>
      </c>
      <c r="U306" s="17">
        <f>IF($O306="","",IF($A$5="Above ₹5 crore",IF(AND(MONTH($O306)&gt;=4,MONTH($O306)&lt;=9),"H1 ","H2 "),"")&amp;"FY "&amp;(YEAR($O306)-(MONTH($O306)&lt;4))&amp;"-"&amp;RIGHT((YEAR($O306)-(MONTH($O306)&lt;4))+1,2))</f>
        <v/>
      </c>
      <c r="V306" s="15" t="n"/>
    </row>
    <row r="307">
      <c r="A307" s="12" t="n"/>
      <c r="B307" s="13" t="n"/>
      <c r="C307" s="15" t="n"/>
      <c r="D307" s="12" t="n"/>
      <c r="E307" s="15" t="n"/>
      <c r="F307" s="12" t="n"/>
      <c r="G307" s="15" t="n"/>
      <c r="H307" s="15" t="n"/>
      <c r="I307" s="15" t="n"/>
      <c r="J307" s="16" t="n"/>
      <c r="K307" s="15" t="n"/>
      <c r="L307" s="15" t="n"/>
      <c r="M307" s="15" t="n"/>
      <c r="N307" s="15" t="n"/>
      <c r="O307" s="13" t="n"/>
      <c r="P307" s="17">
        <f>IF($A307="","",I307-L307-M307-N307)</f>
        <v/>
      </c>
      <c r="Q307" s="18">
        <f>IF(OR($A307="",$B307="",$G307=""),"",IF($G307="Inputs",EDATE($B307,12)-1,IF($G307="Capital goods",EDATE($B307,36)-1,"No limit")))</f>
        <v/>
      </c>
      <c r="R307" s="19">
        <f>IF(OR(P307="",NOT(ISNUMBER(Q307))),"",IF(P307&lt;=0,"",Q307-$D$5))</f>
        <v/>
      </c>
      <c r="S307" s="17">
        <f>IF($A307="","",IF(P307&lt;0,"Check quantities",IF(P307=0,"Closed",IF(AND(ISNUMBER(Q307),$D$5&gt;Q307),"Overdue: deemed supply","Open"))))</f>
        <v/>
      </c>
      <c r="T307" s="17">
        <f>IF($B307="","",IF($A$5="Above ₹5 crore",IF(AND(MONTH($B307)&gt;=4,MONTH($B307)&lt;=9),"H1 ","H2 "),"")&amp;"FY "&amp;(YEAR($B307)-(MONTH($B307)&lt;4))&amp;"-"&amp;RIGHT((YEAR($B307)-(MONTH($B307)&lt;4))+1,2))</f>
        <v/>
      </c>
      <c r="U307" s="17">
        <f>IF($O307="","",IF($A$5="Above ₹5 crore",IF(AND(MONTH($O307)&gt;=4,MONTH($O307)&lt;=9),"H1 ","H2 "),"")&amp;"FY "&amp;(YEAR($O307)-(MONTH($O307)&lt;4))&amp;"-"&amp;RIGHT((YEAR($O307)-(MONTH($O307)&lt;4))+1,2))</f>
        <v/>
      </c>
      <c r="V307" s="15" t="n"/>
    </row>
    <row r="308">
      <c r="A308" s="12" t="n"/>
      <c r="B308" s="13" t="n"/>
      <c r="C308" s="15" t="n"/>
      <c r="D308" s="12" t="n"/>
      <c r="E308" s="15" t="n"/>
      <c r="F308" s="12" t="n"/>
      <c r="G308" s="15" t="n"/>
      <c r="H308" s="15" t="n"/>
      <c r="I308" s="15" t="n"/>
      <c r="J308" s="16" t="n"/>
      <c r="K308" s="15" t="n"/>
      <c r="L308" s="15" t="n"/>
      <c r="M308" s="15" t="n"/>
      <c r="N308" s="15" t="n"/>
      <c r="O308" s="13" t="n"/>
      <c r="P308" s="17">
        <f>IF($A308="","",I308-L308-M308-N308)</f>
        <v/>
      </c>
      <c r="Q308" s="18">
        <f>IF(OR($A308="",$B308="",$G308=""),"",IF($G308="Inputs",EDATE($B308,12)-1,IF($G308="Capital goods",EDATE($B308,36)-1,"No limit")))</f>
        <v/>
      </c>
      <c r="R308" s="19">
        <f>IF(OR(P308="",NOT(ISNUMBER(Q308))),"",IF(P308&lt;=0,"",Q308-$D$5))</f>
        <v/>
      </c>
      <c r="S308" s="17">
        <f>IF($A308="","",IF(P308&lt;0,"Check quantities",IF(P308=0,"Closed",IF(AND(ISNUMBER(Q308),$D$5&gt;Q308),"Overdue: deemed supply","Open"))))</f>
        <v/>
      </c>
      <c r="T308" s="17">
        <f>IF($B308="","",IF($A$5="Above ₹5 crore",IF(AND(MONTH($B308)&gt;=4,MONTH($B308)&lt;=9),"H1 ","H2 "),"")&amp;"FY "&amp;(YEAR($B308)-(MONTH($B308)&lt;4))&amp;"-"&amp;RIGHT((YEAR($B308)-(MONTH($B308)&lt;4))+1,2))</f>
        <v/>
      </c>
      <c r="U308" s="17">
        <f>IF($O308="","",IF($A$5="Above ₹5 crore",IF(AND(MONTH($O308)&gt;=4,MONTH($O308)&lt;=9),"H1 ","H2 "),"")&amp;"FY "&amp;(YEAR($O308)-(MONTH($O308)&lt;4))&amp;"-"&amp;RIGHT((YEAR($O308)-(MONTH($O308)&lt;4))+1,2))</f>
        <v/>
      </c>
      <c r="V308" s="15" t="n"/>
    </row>
  </sheetData>
  <autoFilter ref="A8:V308"/>
  <mergeCells count="12">
    <mergeCell ref="G4:H4"/>
    <mergeCell ref="A5:C5"/>
    <mergeCell ref="I5:K5"/>
    <mergeCell ref="A2:N2"/>
    <mergeCell ref="D5:E5"/>
    <mergeCell ref="L5:N5"/>
    <mergeCell ref="G5:H5"/>
    <mergeCell ref="D4:E4"/>
    <mergeCell ref="I4:K4"/>
    <mergeCell ref="L4:N4"/>
    <mergeCell ref="A4:C4"/>
    <mergeCell ref="C7:N7"/>
  </mergeCells>
  <conditionalFormatting sqref="S9:S308">
    <cfRule type="expression" priority="1" dxfId="0">
      <formula>$S9="Overdue: deemed supply"</formula>
    </cfRule>
    <cfRule type="expression" priority="2" dxfId="1">
      <formula>$S9="Check quantities"</formula>
    </cfRule>
    <cfRule type="expression" priority="3" dxfId="2">
      <formula>AND($S9="Open",ISNUMBER($R9),$R9&lt;=30)</formula>
    </cfRule>
    <cfRule type="expression" priority="4" dxfId="3">
      <formula>$S9="Closed"</formula>
    </cfRule>
  </conditionalFormatting>
  <conditionalFormatting sqref="R9:R308">
    <cfRule type="cellIs" priority="5" operator="lessThan" dxfId="4">
      <formula>0</formula>
    </cfRule>
  </conditionalFormatting>
  <dataValidations count="5">
    <dataValidation sqref="G9:G308" showDropDown="0" showInputMessage="0" showErrorMessage="1" allowBlank="1" errorTitle="Goods type" error="Pick Inputs, Capital goods, or Moulds, dies, jigs, fixtures, tools." type="list">
      <formula1>Lists!$A$1:$A$3</formula1>
    </dataValidation>
    <dataValidation sqref="A5" showDropDown="0" showInputMessage="0" showErrorMessage="0" allowBlank="0" type="list">
      <formula1>"Above ₹5 crore,Up to ₹5 crore"</formula1>
    </dataValidation>
    <dataValidation sqref="B9:B308 D5 O9:O308" showDropDown="0" showInputMessage="0" showErrorMessage="1" allowBlank="1" errorTitle="Date" error="Type a date, for example 04-05-2026." type="date" operator="greaterThan">
      <formula1>36526</formula1>
    </dataValidation>
    <dataValidation sqref="I9:I308 J9:J308 L9:L308 M9:M308 N9:N308" showDropDown="0" showInputMessage="0" showErrorMessage="1" allowBlank="1" errorTitle="Quantity" error="Type a number, 0 or more." type="decimal" operator="greaterThanOrEqual">
      <formula1>0</formula1>
    </dataValidation>
    <dataValidation sqref="D9:D308" showDropDown="0" showInputMessage="0" showErrorMessage="1" allowBlank="1" errorTitle="GSTIN" error="A GSTIN has 15 characters. Leave it blank if the job worker is unregistered." type="textLength" errorStyle="warning" operator="equal">
      <formula1>15</formula1>
    </dataValidation>
  </dataValidations>
  <printOptions horizontalCentered="1"/>
  <pageMargins left="0.3" right="0.3" top="0.5" bottom="0.5" header="0.25" footer="0.25"/>
  <pageSetup orientation="landscape" paperSize="9" fitToHeight="0" fitToWidth="1"/>
  <headerFooter>
    <oddHeader/>
    <oddFooter>&amp;L&amp;8 Job work register  |  tanushdigital.com/free-tools&amp;R&amp;8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55"/>
  <sheetViews>
    <sheetView showGridLines="0" workbookViewId="0">
      <selection activeCell="A1" sqref="A1"/>
    </sheetView>
  </sheetViews>
  <sheetFormatPr baseColWidth="8" defaultRowHeight="15"/>
  <cols>
    <col width="4" customWidth="1" min="1" max="1"/>
    <col width="120" customWidth="1" min="2" max="2"/>
  </cols>
  <sheetData>
    <row r="1">
      <c r="B1" s="1" t="inlineStr">
        <is>
          <t>Job work register: how to use</t>
        </is>
      </c>
    </row>
    <row r="3">
      <c r="B3" s="20" t="inlineStr">
        <is>
          <t>What this register does</t>
        </is>
      </c>
    </row>
    <row r="5" ht="42" customHeight="1">
      <c r="B5" s="21" t="inlineStr">
        <is>
          <t>It keeps one row for every line of every job work challan: what went to which job worker, what came back, what is still with them, and when the law says it must be back. The counters at the top show how many lines are still open, how many are past the legal time limit, and how many fall due in the next 30 days.</t>
        </is>
      </c>
    </row>
    <row r="6">
      <c r="B6" s="21" t="n"/>
    </row>
    <row r="7">
      <c r="B7" s="20" t="inlineStr">
        <is>
          <t>Colours</t>
        </is>
      </c>
    </row>
    <row r="9" ht="28" customHeight="1">
      <c r="A9" s="22" t="inlineStr">
        <is>
          <t>•</t>
        </is>
      </c>
      <c r="B9" s="21" t="inlineStr">
        <is>
          <t>White columns: you type. Grey columns: formulas. They are filled in for 300 rows; copy a whole row down if you need more.</t>
        </is>
      </c>
    </row>
    <row r="10">
      <c r="A10" s="22" t="inlineStr">
        <is>
          <t>•</t>
        </is>
      </c>
      <c r="B10" s="21" t="inlineStr">
        <is>
          <t>The rows marked "Example: delete before use" are made up. Delete those rows before you start.</t>
        </is>
      </c>
    </row>
    <row r="11">
      <c r="B11" s="21" t="n"/>
    </row>
    <row r="12">
      <c r="B12" s="20" t="inlineStr">
        <is>
          <t>Step by step</t>
        </is>
      </c>
    </row>
    <row r="14">
      <c r="A14" s="22" t="inlineStr">
        <is>
          <t>•</t>
        </is>
      </c>
      <c r="B14" s="21" t="inlineStr">
        <is>
          <t>Pick your turnover setting at the top (cell A5). It decides how the ITC-04 period is labelled.</t>
        </is>
      </c>
    </row>
    <row r="15" ht="28" customHeight="1">
      <c r="A15" s="22" t="inlineStr">
        <is>
          <t>•</t>
        </is>
      </c>
      <c r="B15" s="21" t="inlineStr">
        <is>
          <t>When goods leave on a challan, add one row per item on that challan: challan no. and date, the job worker, item, HSN, goods type, UOM, quantity, taxable value and the process (plating, machining, heat treatment and so on).</t>
        </is>
      </c>
    </row>
    <row r="16" ht="28" customHeight="1">
      <c r="A16" s="22" t="inlineStr">
        <is>
          <t>•</t>
        </is>
      </c>
      <c r="B16" s="21" t="inlineStr">
        <is>
          <t>When goods come back, enter the good and rejected quantities and the date. If they come back in several lots, add the lots up and enter the latest date; note the job worker's challan numbers in Remarks.</t>
        </is>
      </c>
    </row>
    <row r="17">
      <c r="A17" s="22" t="inlineStr">
        <is>
          <t>•</t>
        </is>
      </c>
      <c r="B17" s="21" t="inlineStr">
        <is>
          <t>Rejected means the pieces are back with you. If they go out again for rework, that is a new challan and a new row.</t>
        </is>
      </c>
    </row>
    <row r="18" ht="28" customHeight="1">
      <c r="A18" s="22" t="inlineStr">
        <is>
          <t>•</t>
        </is>
      </c>
      <c r="B18" s="21" t="inlineStr">
        <is>
          <t>Enter a lost or short quantity only when the job worker has confirmed it in writing as lost in the process. Pieces that are simply missing should stay pending, so the time limit keeps showing.</t>
        </is>
      </c>
    </row>
    <row r="19">
      <c r="A19" s="22" t="inlineStr">
        <is>
          <t>•</t>
        </is>
      </c>
      <c r="B19" s="21" t="inlineStr">
        <is>
          <t>Pending at job worker = qty sent - good - rejected - lost or short. Status turns Closed at zero.</t>
        </is>
      </c>
    </row>
    <row r="20" ht="28" customHeight="1">
      <c r="A20" s="22" t="inlineStr">
        <is>
          <t>•</t>
        </is>
      </c>
      <c r="B20" s="21" t="inlineStr">
        <is>
          <t>Filter the Status column for "Overdue: deemed supply" and the Days left column for the oldest lines every week, so nothing reaches the limit unnoticed.</t>
        </is>
      </c>
    </row>
    <row r="21">
      <c r="B21" s="21" t="n"/>
    </row>
    <row r="22">
      <c r="B22" s="20" t="inlineStr">
        <is>
          <t>The time limits the sheet uses (CGST Act section 143)</t>
        </is>
      </c>
    </row>
    <row r="24">
      <c r="A24" s="22" t="inlineStr">
        <is>
          <t>•</t>
        </is>
      </c>
      <c r="B24" s="21" t="inlineStr">
        <is>
          <t>Inputs, including part-processed (intermediate) goods: back within 1 year of being sent out.</t>
        </is>
      </c>
    </row>
    <row r="25">
      <c r="A25" s="22" t="inlineStr">
        <is>
          <t>•</t>
        </is>
      </c>
      <c r="B25" s="21" t="inlineStr">
        <is>
          <t>Capital goods: back within 3 years of being sent out.</t>
        </is>
      </c>
    </row>
    <row r="26">
      <c r="A26" s="22" t="inlineStr">
        <is>
          <t>•</t>
        </is>
      </c>
      <c r="B26" s="21" t="inlineStr">
        <is>
          <t>Moulds and dies, jigs and fixtures, tools: no time limit. The sheet shows "No limit".</t>
        </is>
      </c>
    </row>
    <row r="27" ht="28" customHeight="1">
      <c r="A27" s="22" t="inlineStr">
        <is>
          <t>•</t>
        </is>
      </c>
      <c r="B27" s="21" t="inlineStr">
        <is>
          <t>Instead of bringing goods back, you may supply them from the job worker's premises within the same limits (section 143(1)(b)). Treat that quantity as received when you raise the invoice.</t>
        </is>
      </c>
    </row>
    <row r="28" ht="42" customHeight="1">
      <c r="A28" s="22" t="inlineStr">
        <is>
          <t>•</t>
        </is>
      </c>
      <c r="B28" s="21" t="inlineStr">
        <is>
          <t>The Commissioner can extend the limits by up to 1 more year for inputs and 2 more years for capital goods, on sufficient cause. If you get an extension, type the new date over the formula in Return due by for that row and note it in Remarks.</t>
        </is>
      </c>
    </row>
    <row r="29" ht="28" customHeight="1">
      <c r="A29" s="22" t="inlineStr">
        <is>
          <t>•</t>
        </is>
      </c>
      <c r="B29" s="21" t="inlineStr">
        <is>
          <t>The sheet counts from the challan date. If your supplier delivered straight to the job worker, the clock starts when the job worker received the goods: use that date as the challan date.</t>
        </is>
      </c>
    </row>
    <row r="30">
      <c r="B30" s="21" t="n"/>
    </row>
    <row r="31">
      <c r="B31" s="20" t="inlineStr">
        <is>
          <t>What "Overdue: deemed supply" means</t>
        </is>
      </c>
    </row>
    <row r="33" ht="42" customHeight="1">
      <c r="B33" s="21" t="inlineStr">
        <is>
          <t>If inputs are not back (or supplied from the job worker's premises) within 1 year, or capital goods within 3 years, section 143(3) and (4) treat them as supplied by you to the job worker on the day they were sent out. Rule 45(4) says you declare that supply in GSTR-1 and pay the tax with interest. Talk to your CA as soon as a line turns red.</t>
        </is>
      </c>
    </row>
    <row r="34">
      <c r="B34" s="21" t="n"/>
    </row>
    <row r="35">
      <c r="B35" s="20" t="inlineStr">
        <is>
          <t>ITC-04 periods (CGST Rules, rule 45(3))</t>
        </is>
      </c>
    </row>
    <row r="37" ht="28" customHeight="1">
      <c r="A37" s="22" t="inlineStr">
        <is>
          <t>•</t>
        </is>
      </c>
      <c r="B37" s="21" t="inlineStr">
        <is>
          <t>Aggregate turnover in the previous financial year above ₹5 crore: six-month periods, April to September (H1) and October to March (H2).</t>
        </is>
      </c>
    </row>
    <row r="38">
      <c r="A38" s="22" t="inlineStr">
        <is>
          <t>•</t>
        </is>
      </c>
      <c r="B38" s="21" t="inlineStr">
        <is>
          <t>₹5 crore or less: the financial year.</t>
        </is>
      </c>
    </row>
    <row r="39" ht="28" customHeight="1">
      <c r="A39" s="22" t="inlineStr">
        <is>
          <t>•</t>
        </is>
      </c>
      <c r="B39" s="21" t="inlineStr">
        <is>
          <t>ITC-04 is due by the 25th of the month after the period, unless the Commissioner extends it. For FY 2026-27: H1 by 25 October 2026 and H2 by 25 April 2027; yearly filers by 25 April 2027.</t>
        </is>
      </c>
    </row>
    <row r="40" ht="42" customHeight="1">
      <c r="A40" s="22" t="inlineStr">
        <is>
          <t>•</t>
        </is>
      </c>
      <c r="B40" s="21" t="inlineStr">
        <is>
          <t>A challan goes into the period of its challan date (table 4, sent). Goods coming back go into the period they were received (table 5A). That is why there are two period columns. If one challan comes back in lots across two periods, report each lot in its own period.</t>
        </is>
      </c>
    </row>
    <row r="41">
      <c r="B41" s="21" t="n"/>
    </row>
    <row r="42">
      <c r="B42" s="20" t="inlineStr">
        <is>
          <t>Printing</t>
        </is>
      </c>
    </row>
    <row r="44" ht="28" customHeight="1">
      <c r="B44" s="21" t="inlineStr">
        <is>
          <t>Print setup is A4 landscape, one page wide, with the header row repeated on every page. Before printing, filter Challan no. to hide blanks, because filtered-out rows do not print.</t>
        </is>
      </c>
    </row>
    <row r="45">
      <c r="B45" s="21" t="n"/>
    </row>
    <row r="46">
      <c r="B46" s="20" t="inlineStr">
        <is>
          <t>Sources (checked on taxinformation.cbic.gov.in, 26 October 2026)</t>
        </is>
      </c>
    </row>
    <row r="48">
      <c r="B48" s="23" t="inlineStr">
        <is>
          <t>CGST Act, section 143: job work procedure</t>
        </is>
      </c>
    </row>
    <row r="49">
      <c r="B49" s="24" t="inlineStr">
        <is>
          <t>https://taxinformation.cbic.gov.in/content/html/tax_repository/gst/acts/2017_CGST_act/active/chapter21/section143_v1.00.html</t>
        </is>
      </c>
    </row>
    <row r="50">
      <c r="B50" s="23" t="inlineStr">
        <is>
          <t>CGST Rules, rule 45: goods sent to a job worker and Form GST ITC-04</t>
        </is>
      </c>
    </row>
    <row r="51">
      <c r="B51" s="24" t="inlineStr">
        <is>
          <t>https://taxinformation.cbic.gov.in/content/html/tax_repository/gst/rules/cgst_rules/active/chapter5/rule45_v1.00.html</t>
        </is>
      </c>
    </row>
    <row r="52">
      <c r="B52" s="23" t="inlineStr">
        <is>
          <t>Guide: Job work under GST, with a worked example</t>
        </is>
      </c>
    </row>
    <row r="53">
      <c r="B53" s="24" t="inlineStr">
        <is>
          <t>https://tanushdigital.com/blog/job-work-under-gst-itc-04</t>
        </is>
      </c>
    </row>
    <row r="54">
      <c r="B54" s="21" t="n"/>
    </row>
    <row r="55" ht="28" customHeight="1">
      <c r="B55" s="23" t="inlineStr">
        <is>
          <t>This template is a record-keeping aid, not tax advice. Check how a particular case is treated with your CA. Made by Tanush Digital, which sets up ERPNext for manufacturers across India: tanushdigital.com/erp</t>
        </is>
      </c>
    </row>
  </sheetData>
  <hyperlinks>
    <hyperlink xmlns:r="http://schemas.openxmlformats.org/officeDocument/2006/relationships" ref="B49" r:id="rId1"/>
    <hyperlink xmlns:r="http://schemas.openxmlformats.org/officeDocument/2006/relationships" ref="B51" r:id="rId2"/>
    <hyperlink xmlns:r="http://schemas.openxmlformats.org/officeDocument/2006/relationships" ref="B53" r:id="rId3"/>
  </hyperlinks>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sheetData>
    <row r="1">
      <c r="A1" t="inlineStr">
        <is>
          <t>Inputs</t>
        </is>
      </c>
    </row>
    <row r="2">
      <c r="A2" t="inlineStr">
        <is>
          <t>Capital goods</t>
        </is>
      </c>
    </row>
    <row r="3">
      <c r="A3" t="inlineStr">
        <is>
          <t>Moulds, dies, jigs, fixtures, tools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2026-10-26T17:14:37Z</dcterms:created>
  <dcterms:modified xsi:type="dcterms:W3CDTF">2026-10-26T17:14:38Z</dcterms:modified>
</cp:coreProperties>
</file>